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payesh" sheetId="12" r:id="rId1"/>
  </sheets>
  <definedNames>
    <definedName name="_xlnm.Print_Area" localSheetId="0">payesh!$A$1:$BL$160</definedName>
  </definedNames>
  <calcPr calcId="162913"/>
</workbook>
</file>

<file path=xl/calcChain.xml><?xml version="1.0" encoding="utf-8"?>
<calcChain xmlns="http://schemas.openxmlformats.org/spreadsheetml/2006/main">
  <c r="BJ15" i="12" l="1"/>
  <c r="BK15" i="12"/>
  <c r="BJ90" i="12"/>
  <c r="BK90" i="12"/>
  <c r="BJ114" i="12"/>
  <c r="BK114" i="12"/>
  <c r="BJ106" i="12"/>
  <c r="BK106" i="12"/>
  <c r="BJ98" i="12"/>
  <c r="BK98" i="12"/>
  <c r="BJ81" i="12"/>
  <c r="BK81" i="12"/>
  <c r="BJ35" i="12"/>
  <c r="BK35" i="12"/>
  <c r="BJ33" i="12"/>
  <c r="BK33" i="12"/>
  <c r="BJ32" i="12"/>
  <c r="BK32" i="12"/>
  <c r="BJ12" i="12"/>
  <c r="BK12" i="12" s="1"/>
  <c r="BL12" i="12" s="1"/>
  <c r="BJ18" i="12"/>
  <c r="BK18" i="12"/>
  <c r="BL18" i="12"/>
  <c r="BJ20" i="12"/>
  <c r="BK20" i="12"/>
  <c r="BL20" i="12"/>
  <c r="BJ16" i="12"/>
  <c r="BK16" i="12"/>
  <c r="BL16" i="12"/>
  <c r="BB12" i="12"/>
  <c r="BC12" i="12"/>
  <c r="BD12" i="12" s="1"/>
  <c r="BE12" i="12" s="1"/>
  <c r="BF12" i="12" s="1"/>
  <c r="BG12" i="12" s="1"/>
  <c r="BH12" i="12" s="1"/>
  <c r="BI12" i="12" s="1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BE20" i="12"/>
  <c r="BF20" i="12"/>
  <c r="BG20" i="12"/>
  <c r="BH20" i="12"/>
  <c r="BI20" i="12"/>
  <c r="E20" i="12"/>
  <c r="BL114" i="12" l="1"/>
  <c r="BI114" i="12"/>
  <c r="BH114" i="12"/>
  <c r="BL106" i="12"/>
  <c r="BI106" i="12"/>
  <c r="BH106" i="12"/>
  <c r="BL98" i="12"/>
  <c r="BI98" i="12"/>
  <c r="BH98" i="12"/>
  <c r="BL90" i="12"/>
  <c r="BI90" i="12"/>
  <c r="BH90" i="12"/>
  <c r="BL81" i="12"/>
  <c r="BI81" i="12"/>
  <c r="BH81" i="12"/>
  <c r="BL32" i="12"/>
  <c r="BL33" i="12" s="1"/>
  <c r="BL35" i="12" s="1"/>
  <c r="BI32" i="12"/>
  <c r="BI33" i="12" s="1"/>
  <c r="BI35" i="12" s="1"/>
  <c r="BH32" i="12"/>
  <c r="BH33" i="12" s="1"/>
  <c r="BH35" i="12" s="1"/>
  <c r="BI18" i="12"/>
  <c r="BH18" i="12"/>
  <c r="BI16" i="12"/>
  <c r="BH16" i="12"/>
  <c r="BL15" i="12"/>
  <c r="BI15" i="12"/>
  <c r="BH15" i="12"/>
  <c r="BG114" i="12"/>
  <c r="BF114" i="12"/>
  <c r="BE114" i="12"/>
  <c r="BD114" i="12"/>
  <c r="BC114" i="12"/>
  <c r="BG106" i="12"/>
  <c r="BF106" i="12"/>
  <c r="BE106" i="12"/>
  <c r="BD106" i="12"/>
  <c r="BC106" i="12"/>
  <c r="BG98" i="12"/>
  <c r="BF98" i="12"/>
  <c r="BE98" i="12"/>
  <c r="BD98" i="12"/>
  <c r="BC98" i="12"/>
  <c r="BG90" i="12"/>
  <c r="BF90" i="12"/>
  <c r="BE90" i="12"/>
  <c r="BD90" i="12"/>
  <c r="BC90" i="12"/>
  <c r="BG81" i="12"/>
  <c r="BF81" i="12"/>
  <c r="BE81" i="12"/>
  <c r="BD81" i="12"/>
  <c r="BC81" i="12"/>
  <c r="BG32" i="12"/>
  <c r="BG33" i="12" s="1"/>
  <c r="BG35" i="12" s="1"/>
  <c r="BF32" i="12"/>
  <c r="BF33" i="12" s="1"/>
  <c r="BF35" i="12" s="1"/>
  <c r="BE32" i="12"/>
  <c r="BE33" i="12" s="1"/>
  <c r="BE35" i="12" s="1"/>
  <c r="BD32" i="12"/>
  <c r="BD33" i="12" s="1"/>
  <c r="BD35" i="12" s="1"/>
  <c r="BC32" i="12"/>
  <c r="BC33" i="12" s="1"/>
  <c r="BC35" i="12" s="1"/>
  <c r="BG18" i="12"/>
  <c r="BF18" i="12"/>
  <c r="BE18" i="12"/>
  <c r="BD18" i="12"/>
  <c r="BC18" i="12"/>
  <c r="BG16" i="12"/>
  <c r="BF16" i="12"/>
  <c r="BE16" i="12"/>
  <c r="BD16" i="12"/>
  <c r="BC16" i="12"/>
  <c r="BG15" i="12"/>
  <c r="BF15" i="12"/>
  <c r="BE15" i="12"/>
  <c r="BD15" i="12"/>
  <c r="BC15" i="12"/>
  <c r="BB114" i="12"/>
  <c r="BA114" i="12"/>
  <c r="AZ114" i="12"/>
  <c r="AY114" i="12"/>
  <c r="AX114" i="12"/>
  <c r="BB106" i="12"/>
  <c r="BA106" i="12"/>
  <c r="AZ106" i="12"/>
  <c r="AY106" i="12"/>
  <c r="AX106" i="12"/>
  <c r="BB98" i="12"/>
  <c r="BA98" i="12"/>
  <c r="AZ98" i="12"/>
  <c r="AY98" i="12"/>
  <c r="AX98" i="12"/>
  <c r="BB90" i="12"/>
  <c r="BA90" i="12"/>
  <c r="AZ90" i="12"/>
  <c r="AY90" i="12"/>
  <c r="AX90" i="12"/>
  <c r="BB81" i="12"/>
  <c r="BA81" i="12"/>
  <c r="AZ81" i="12"/>
  <c r="AY81" i="12"/>
  <c r="AX81" i="12"/>
  <c r="BB32" i="12"/>
  <c r="BB33" i="12" s="1"/>
  <c r="BB35" i="12" s="1"/>
  <c r="BA32" i="12"/>
  <c r="BA33" i="12" s="1"/>
  <c r="BA35" i="12" s="1"/>
  <c r="AZ32" i="12"/>
  <c r="AZ33" i="12" s="1"/>
  <c r="AZ35" i="12" s="1"/>
  <c r="AY32" i="12"/>
  <c r="AY33" i="12" s="1"/>
  <c r="AY35" i="12" s="1"/>
  <c r="AX32" i="12"/>
  <c r="AX33" i="12" s="1"/>
  <c r="AX35" i="12" s="1"/>
  <c r="BB18" i="12"/>
  <c r="BA18" i="12"/>
  <c r="AZ18" i="12"/>
  <c r="AY18" i="12"/>
  <c r="AX18" i="12"/>
  <c r="BB16" i="12"/>
  <c r="BA16" i="12"/>
  <c r="AZ16" i="12"/>
  <c r="AY16" i="12"/>
  <c r="AX16" i="12"/>
  <c r="BB15" i="12"/>
  <c r="BA15" i="12"/>
  <c r="AZ15" i="12"/>
  <c r="AY15" i="12"/>
  <c r="AX15" i="12"/>
  <c r="AW114" i="12"/>
  <c r="AV114" i="12"/>
  <c r="AU114" i="12"/>
  <c r="AT114" i="12"/>
  <c r="AS114" i="12"/>
  <c r="AW106" i="12"/>
  <c r="AV106" i="12"/>
  <c r="AU106" i="12"/>
  <c r="AT106" i="12"/>
  <c r="AS106" i="12"/>
  <c r="AW98" i="12"/>
  <c r="AV98" i="12"/>
  <c r="AU98" i="12"/>
  <c r="AT98" i="12"/>
  <c r="AS98" i="12"/>
  <c r="AW90" i="12"/>
  <c r="AV90" i="12"/>
  <c r="AU90" i="12"/>
  <c r="AT90" i="12"/>
  <c r="AS90" i="12"/>
  <c r="AW81" i="12"/>
  <c r="AV81" i="12"/>
  <c r="AU81" i="12"/>
  <c r="AT81" i="12"/>
  <c r="AS81" i="12"/>
  <c r="AW32" i="12"/>
  <c r="AW33" i="12" s="1"/>
  <c r="AW35" i="12" s="1"/>
  <c r="AV32" i="12"/>
  <c r="AV33" i="12" s="1"/>
  <c r="AV35" i="12" s="1"/>
  <c r="AU32" i="12"/>
  <c r="AU33" i="12" s="1"/>
  <c r="AU35" i="12" s="1"/>
  <c r="AT32" i="12"/>
  <c r="AT33" i="12" s="1"/>
  <c r="AT35" i="12" s="1"/>
  <c r="AS32" i="12"/>
  <c r="AS33" i="12" s="1"/>
  <c r="AS35" i="12" s="1"/>
  <c r="AW18" i="12"/>
  <c r="AV18" i="12"/>
  <c r="AU18" i="12"/>
  <c r="AT18" i="12"/>
  <c r="AS18" i="12"/>
  <c r="AW16" i="12"/>
  <c r="AU16" i="12"/>
  <c r="AT16" i="12"/>
  <c r="AS16" i="12"/>
  <c r="AW15" i="12"/>
  <c r="AU15" i="12"/>
  <c r="AT15" i="12"/>
  <c r="AS15" i="12"/>
  <c r="AR114" i="12"/>
  <c r="AQ114" i="12"/>
  <c r="AP114" i="12"/>
  <c r="AO114" i="12"/>
  <c r="AN114" i="12"/>
  <c r="AR106" i="12"/>
  <c r="AQ106" i="12"/>
  <c r="AP106" i="12"/>
  <c r="AO106" i="12"/>
  <c r="AN106" i="12"/>
  <c r="AR98" i="12"/>
  <c r="AQ98" i="12"/>
  <c r="AP98" i="12"/>
  <c r="AO98" i="12"/>
  <c r="AN98" i="12"/>
  <c r="AR90" i="12"/>
  <c r="AQ90" i="12"/>
  <c r="AP90" i="12"/>
  <c r="AO90" i="12"/>
  <c r="AN90" i="12"/>
  <c r="AR81" i="12"/>
  <c r="AQ81" i="12"/>
  <c r="AP81" i="12"/>
  <c r="AO81" i="12"/>
  <c r="AN81" i="12"/>
  <c r="AR32" i="12"/>
  <c r="AR33" i="12" s="1"/>
  <c r="AR35" i="12" s="1"/>
  <c r="AQ32" i="12"/>
  <c r="AQ33" i="12" s="1"/>
  <c r="AQ35" i="12" s="1"/>
  <c r="AP32" i="12"/>
  <c r="AP33" i="12" s="1"/>
  <c r="AP35" i="12" s="1"/>
  <c r="AO32" i="12"/>
  <c r="AO33" i="12" s="1"/>
  <c r="AO35" i="12" s="1"/>
  <c r="AN32" i="12"/>
  <c r="AN33" i="12" s="1"/>
  <c r="AN35" i="12" s="1"/>
  <c r="AR18" i="12"/>
  <c r="AQ18" i="12"/>
  <c r="AP18" i="12"/>
  <c r="AO18" i="12"/>
  <c r="AN18" i="12"/>
  <c r="AR16" i="12"/>
  <c r="AQ16" i="12"/>
  <c r="AP16" i="12"/>
  <c r="AO16" i="12"/>
  <c r="AN16" i="12"/>
  <c r="AR15" i="12"/>
  <c r="AQ15" i="12"/>
  <c r="AP15" i="12"/>
  <c r="AN15" i="12"/>
  <c r="AM114" i="12"/>
  <c r="AL114" i="12"/>
  <c r="AK114" i="12"/>
  <c r="AJ114" i="12"/>
  <c r="AI114" i="12"/>
  <c r="AM106" i="12"/>
  <c r="AL106" i="12"/>
  <c r="AK106" i="12"/>
  <c r="AJ106" i="12"/>
  <c r="AI106" i="12"/>
  <c r="AM98" i="12"/>
  <c r="AL98" i="12"/>
  <c r="AK98" i="12"/>
  <c r="AJ98" i="12"/>
  <c r="AI98" i="12"/>
  <c r="AM90" i="12"/>
  <c r="AL90" i="12"/>
  <c r="AK90" i="12"/>
  <c r="AJ90" i="12"/>
  <c r="AI90" i="12"/>
  <c r="AM81" i="12"/>
  <c r="AL81" i="12"/>
  <c r="AK81" i="12"/>
  <c r="AJ81" i="12"/>
  <c r="AI81" i="12"/>
  <c r="AM32" i="12"/>
  <c r="AM33" i="12" s="1"/>
  <c r="AM35" i="12" s="1"/>
  <c r="AL32" i="12"/>
  <c r="AL33" i="12" s="1"/>
  <c r="AL35" i="12" s="1"/>
  <c r="AK32" i="12"/>
  <c r="AK33" i="12" s="1"/>
  <c r="AK35" i="12" s="1"/>
  <c r="AJ32" i="12"/>
  <c r="AJ33" i="12" s="1"/>
  <c r="AJ35" i="12" s="1"/>
  <c r="AI32" i="12"/>
  <c r="AI33" i="12" s="1"/>
  <c r="AI35" i="12" s="1"/>
  <c r="AM18" i="12"/>
  <c r="AL18" i="12"/>
  <c r="AK18" i="12"/>
  <c r="AJ18" i="12"/>
  <c r="AI18" i="12"/>
  <c r="AM16" i="12"/>
  <c r="AL16" i="12"/>
  <c r="AK16" i="12"/>
  <c r="AJ16" i="12"/>
  <c r="AI16" i="12"/>
  <c r="AM15" i="12"/>
  <c r="AL15" i="12"/>
  <c r="AK15" i="12"/>
  <c r="AJ15" i="12"/>
  <c r="AI15" i="12"/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G90" i="12"/>
  <c r="AE90" i="12"/>
  <c r="AB90" i="12"/>
  <c r="Y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C18" i="12"/>
  <c r="AB18" i="12"/>
  <c r="AA18" i="12"/>
  <c r="Z18" i="12"/>
  <c r="Y18" i="12"/>
  <c r="AH16" i="12"/>
  <c r="AG16" i="12"/>
  <c r="AF16" i="12"/>
  <c r="AE16" i="12"/>
  <c r="AD16" i="12"/>
  <c r="AC16" i="12"/>
  <c r="AB16" i="12"/>
  <c r="AA16" i="12"/>
  <c r="Z16" i="12"/>
  <c r="Y16" i="12"/>
  <c r="AH15" i="12"/>
  <c r="AG15" i="12"/>
  <c r="AF15" i="12"/>
  <c r="AE15" i="12"/>
  <c r="AD15" i="12"/>
  <c r="AC15" i="12"/>
  <c r="AB15" i="12"/>
  <c r="AA15" i="12"/>
  <c r="Z15" i="12"/>
  <c r="Y15" i="12"/>
  <c r="E15" i="12" l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J98" i="12"/>
  <c r="F15" i="12" l="1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F12" i="12" s="1"/>
  <c r="AG12" i="12" s="1"/>
  <c r="AH12" i="12" s="1"/>
  <c r="AJ12" i="12" s="1"/>
  <c r="AK12" i="12" s="1"/>
  <c r="AL12" i="12" s="1"/>
  <c r="AM12" i="12" s="1"/>
  <c r="AN12" i="12" s="1"/>
  <c r="AO12" i="12" s="1"/>
  <c r="AP12" i="12" s="1"/>
  <c r="AQ12" i="12" s="1"/>
  <c r="AR12" i="12" s="1"/>
  <c r="AS12" i="12" s="1"/>
  <c r="AT12" i="12" s="1"/>
  <c r="AU12" i="12" s="1"/>
  <c r="AV12" i="12" s="1"/>
  <c r="AW12" i="12" s="1"/>
  <c r="AX12" i="12" s="1"/>
  <c r="AY12" i="12" s="1"/>
  <c r="AZ12" i="12" s="1"/>
  <c r="BA12" i="12" s="1"/>
  <c r="H18" i="12"/>
  <c r="N16" i="12" l="1"/>
  <c r="E114" i="12"/>
  <c r="L106" i="12"/>
  <c r="O90" i="12" l="1"/>
  <c r="X81" i="12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O32" i="12"/>
  <c r="N32" i="12"/>
  <c r="M32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6" i="12"/>
  <c r="W16" i="12"/>
  <c r="V16" i="12"/>
  <c r="U16" i="12"/>
  <c r="T16" i="12"/>
  <c r="S16" i="12"/>
  <c r="R16" i="12"/>
  <c r="Q16" i="12"/>
  <c r="P16" i="12"/>
  <c r="O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90" i="12"/>
  <c r="E18" i="12"/>
  <c r="F32" i="12" l="1"/>
  <c r="F33" i="12" s="1"/>
  <c r="G32" i="12"/>
  <c r="G33" i="12" s="1"/>
  <c r="H32" i="12"/>
  <c r="H33" i="12" s="1"/>
  <c r="I32" i="12"/>
  <c r="I33" i="12" s="1"/>
  <c r="J32" i="12"/>
  <c r="J33" i="12" s="1"/>
  <c r="K32" i="12"/>
  <c r="L32" i="12"/>
  <c r="L33" i="12" s="1"/>
  <c r="E32" i="12"/>
  <c r="E33" i="12" s="1"/>
  <c r="F18" i="12"/>
  <c r="G18" i="12"/>
  <c r="I18" i="12"/>
  <c r="J18" i="12"/>
  <c r="K18" i="12"/>
  <c r="L18" i="12"/>
  <c r="F16" i="12"/>
  <c r="G16" i="12"/>
  <c r="H16" i="12"/>
  <c r="I16" i="12"/>
  <c r="J16" i="12"/>
  <c r="K16" i="12"/>
  <c r="L16" i="12"/>
  <c r="K33" i="12"/>
  <c r="G81" i="12"/>
  <c r="H81" i="12"/>
  <c r="I81" i="12"/>
  <c r="J81" i="12"/>
  <c r="K81" i="12"/>
  <c r="L81" i="12"/>
  <c r="F90" i="12"/>
  <c r="F98" i="12" s="1"/>
  <c r="G90" i="12"/>
  <c r="G98" i="12" s="1"/>
  <c r="H90" i="12"/>
  <c r="H98" i="12" s="1"/>
  <c r="I90" i="12"/>
  <c r="I98" i="12" s="1"/>
  <c r="J90" i="12"/>
  <c r="K90" i="12"/>
  <c r="L90" i="12"/>
  <c r="E35" i="12" l="1"/>
  <c r="L35" i="12"/>
  <c r="J35" i="12"/>
  <c r="H35" i="12"/>
  <c r="F35" i="12"/>
  <c r="K35" i="12"/>
  <c r="G35" i="12"/>
  <c r="I35" i="12"/>
  <c r="E98" i="12"/>
  <c r="E81" i="12" l="1"/>
  <c r="E16" i="12"/>
</calcChain>
</file>

<file path=xl/sharedStrings.xml><?xml version="1.0" encoding="utf-8"?>
<sst xmlns="http://schemas.openxmlformats.org/spreadsheetml/2006/main" count="2052" uniqueCount="569">
  <si>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</si>
  <si>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</si>
  <si>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</si>
  <si>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</si>
  <si>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</si>
  <si>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</si>
  <si>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</si>
  <si>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</si>
  <si>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</si>
  <si>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</si>
  <si>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</si>
  <si>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</si>
  <si>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</si>
  <si>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</si>
  <si>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</si>
  <si>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</si>
  <si>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</si>
  <si>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</si>
  <si>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</si>
  <si>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</si>
  <si>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</si>
  <si>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</si>
  <si>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</si>
  <si>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</si>
  <si>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</si>
  <si>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</si>
  <si>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</si>
  <si>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</si>
  <si>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</si>
  <si>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</si>
  <si>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</si>
  <si>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</si>
  <si>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</si>
  <si>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</si>
  <si>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</si>
  <si>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</si>
  <si>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</si>
  <si>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</si>
  <si>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</si>
  <si>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</si>
  <si>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</si>
  <si>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</si>
  <si>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</si>
  <si>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</si>
  <si>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</si>
  <si>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</si>
  <si>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</si>
  <si>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</si>
  <si>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</si>
  <si>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</si>
  <si>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</si>
  <si>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</si>
  <si>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</si>
  <si>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</si>
  <si>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</si>
  <si>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</si>
  <si>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</si>
  <si>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</si>
  <si>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</si>
  <si>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</si>
  <si>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</si>
  <si>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</si>
  <si>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</si>
  <si>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</si>
  <si>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</si>
  <si>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</si>
  <si>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</si>
  <si>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</si>
  <si>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</si>
  <si>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</si>
  <si>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</si>
  <si>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</si>
  <si>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</si>
  <si>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</si>
  <si>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</si>
  <si>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</si>
  <si>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</si>
  <si>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</si>
  <si>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</si>
  <si>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</si>
  <si>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</si>
  <si>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</si>
  <si>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</si>
  <si>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</si>
  <si>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</si>
  <si>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</si>
  <si>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</si>
  <si>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</si>
  <si>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</si>
  <si>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</si>
  <si>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</si>
  <si>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</si>
  <si>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</si>
  <si>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</si>
  <si>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</si>
  <si>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</si>
  <si>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</si>
  <si>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</si>
  <si>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</si>
  <si>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</si>
  <si>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</si>
  <si>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</si>
  <si>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</si>
  <si>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</si>
  <si>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</si>
  <si>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>BDS و کسب و کار</t>
  </si>
  <si>
    <t xml:space="preserve"> تعداد آموزش‌هاي مهارتی مورد درخواست گرو‌ه‌ها و اعضاء آن‌ها</t>
  </si>
  <si>
    <t>عناوین دوره‌های آموزشی مورد درخواست گروه و اعضای آن</t>
  </si>
  <si>
    <t xml:space="preserve"> تعداد آموزش‌هاي مهارتی برگزارشده (تعداد-نفر-ساعت)</t>
  </si>
  <si>
    <t>عناوین دوره‌های آموزشی برگزارشده</t>
  </si>
  <si>
    <t xml:space="preserve"> تعداد آموزش‌هاي مهارتی برگزار نشده (تعداد-نفر-ساعت)</t>
  </si>
  <si>
    <t>عناوین دوره‌های آموزشی برگزار نشده</t>
  </si>
  <si>
    <t>آموزش‌های عمومی</t>
  </si>
  <si>
    <t xml:space="preserve"> تعداد آموزش‌هاي عمومی مورد درخواست گرو‌ه‌ها و اعضاء آن‌ها</t>
  </si>
  <si>
    <t xml:space="preserve"> تعداد آموزش‌هاي عمومی برگزارشده (تعداد-نفر-ساعت)</t>
  </si>
  <si>
    <t xml:space="preserve"> تعداد آموزش‌هاي عمومی برگزار نشده (تعداد-نفر-ساعت)</t>
  </si>
  <si>
    <t>تعداد خدمات کسب و کار شناسایی و مورد دخواست اعضای گروه</t>
  </si>
  <si>
    <t>عناوین خدمات کسب و کار شناسایی و مورد دخواست اعضای گروه</t>
  </si>
  <si>
    <t>تعداد و عناوین خدمات کسب و کار ارایه شده به اعضای گروه</t>
  </si>
  <si>
    <t>عنوان سازمان‌ها/نهادها/اشخاص ارایه کننده خدمات کسب و کار</t>
  </si>
  <si>
    <t>تعداد و عناوین خدمات کسب و کاری که امکان ارایه آن‌ها به  اعضای گروه میسر نشد</t>
  </si>
  <si>
    <t>اهم دلایل عدم ارایه خدمات کسب و کار مورد نیاز گروه</t>
  </si>
  <si>
    <t>تعداد كسب و كارهاي جديد كه توسط مردان قبلاً بیکار ايجاد شده است</t>
  </si>
  <si>
    <t>تعداد كسب و كارهاي جديد كه توسط زنان قبلاً بیکار ايجاد شده است</t>
  </si>
  <si>
    <t>تعداد كسب و كارهاي جديد كه توسط زنان متعلق به گروه‌ سرپرست خانوار، بدسرپرست و خود سرپرست قبلاً بیکار ايجاد شده است</t>
  </si>
  <si>
    <t xml:space="preserve"> نوع كسب و كارهاي جديد كه توسط  زنان متعلق به گروه‌ سرپرست خانوار، بدسرپرست و خود سرپرست قبلاً دارای شغل   ايجاد شده است</t>
  </si>
  <si>
    <t>تعداد كسب و كارهايی كه توسط مردان توسعه‌یافته است</t>
  </si>
  <si>
    <t>نوع كسب و كارهايی كه توسط مردان توسعه‌یافته است</t>
  </si>
  <si>
    <t>تعداد كسب و كارهايی كه توسط زنان توسعه‌یافته است</t>
  </si>
  <si>
    <t>نوع كسب و كارهايی كه توسط زنان توسعه‌یافته است</t>
  </si>
  <si>
    <t>کسب و کارهای موجود و توسعه‌یافته توسط اعضای گروه</t>
  </si>
  <si>
    <t>کسب و کارهای جدید ایجادشده توسط اعضای گروه</t>
  </si>
  <si>
    <t>سایر خدمات کسب و کار مورد نیاز اعضای گروه</t>
  </si>
  <si>
    <t xml:space="preserve">نام استان </t>
  </si>
  <si>
    <t>نام شهرستان</t>
  </si>
  <si>
    <t>آموزش‌های مهارتی و تخصصی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</si>
  <si>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</si>
  <si>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</si>
  <si>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</si>
  <si>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</si>
  <si>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</si>
  <si>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</si>
  <si>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تعداد كسب و كارهايی كه توسط زنان متعلق به گروه‌ سرپرست خانوار، بدسرپرست و خود سرپرست توسعه‌یافته است</t>
  </si>
  <si>
    <t>نوع كسب و كارهايی كه توسط زنان متعلق به گروه‌ سرپرست خانوار، بدسرپرست و خود سرپرست توسعه‌یافته است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</si>
  <si>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</si>
  <si>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</si>
  <si>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</si>
  <si>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</si>
  <si>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</si>
  <si>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</si>
  <si>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</si>
  <si>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</si>
  <si>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</si>
  <si>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</si>
  <si>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</si>
  <si>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</si>
  <si>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</si>
  <si>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</si>
  <si>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</si>
  <si>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</si>
  <si>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</si>
  <si>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 xml:space="preserve"> نوع كسب و كارهاي جديد كه توسط مردان قبلاً دارای شغل ايجاد شده است</t>
  </si>
  <si>
    <t xml:space="preserve"> نوع كسب و كارهاي جديد كه توسط زنان قبلاً دارای شغل ايجاد شده است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</si>
  <si>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</si>
  <si>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</si>
  <si>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</si>
  <si>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</si>
  <si>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</si>
  <si>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کردستان</t>
  </si>
  <si>
    <t>سقز</t>
  </si>
  <si>
    <t>خورده لوکی</t>
  </si>
  <si>
    <t>ترجان</t>
  </si>
  <si>
    <t>قهرآباد حومه</t>
  </si>
  <si>
    <t>سرچشمه</t>
  </si>
  <si>
    <t>ملقرنی</t>
  </si>
  <si>
    <t>احمدآباد</t>
  </si>
  <si>
    <t>سلیمان کندی</t>
  </si>
  <si>
    <t>آقای قصابی</t>
  </si>
  <si>
    <t>آقای معروفی</t>
  </si>
  <si>
    <t>خانم رنجبری</t>
  </si>
  <si>
    <t>خانم هاشمی نسب</t>
  </si>
  <si>
    <t>خانم هنرور</t>
  </si>
  <si>
    <t>لاله</t>
  </si>
  <si>
    <t>کوشا</t>
  </si>
  <si>
    <t>مائده</t>
  </si>
  <si>
    <t>باران</t>
  </si>
  <si>
    <t>مهر</t>
  </si>
  <si>
    <t>تلاش</t>
  </si>
  <si>
    <t>رمضان</t>
  </si>
  <si>
    <t>کانی</t>
  </si>
  <si>
    <t>هیژا</t>
  </si>
  <si>
    <t>یلدا</t>
  </si>
  <si>
    <t>ماهانه</t>
  </si>
  <si>
    <t>1393/05/18</t>
  </si>
  <si>
    <t>1393/2/4</t>
  </si>
  <si>
    <t>1393/2/10</t>
  </si>
  <si>
    <t>1393/2/26</t>
  </si>
  <si>
    <t>1393/4/1</t>
  </si>
  <si>
    <t>1393/4/22</t>
  </si>
  <si>
    <t>1393/4/18</t>
  </si>
  <si>
    <t>1393/4/29</t>
  </si>
  <si>
    <t>1393/05/28</t>
  </si>
  <si>
    <t>طوبی رشیدیان</t>
  </si>
  <si>
    <t xml:space="preserve"> سمیرا شکری</t>
  </si>
  <si>
    <t>گلاله دهری</t>
  </si>
  <si>
    <t>لیلا یوسفی</t>
  </si>
  <si>
    <t>مریم فدوی</t>
  </si>
  <si>
    <t>معصومه شکاری</t>
  </si>
  <si>
    <t>نسیم احمدی</t>
  </si>
  <si>
    <t>گلاله مینایی</t>
  </si>
  <si>
    <t>فاطمه خسروپور</t>
  </si>
  <si>
    <t>هما عبدالهی</t>
  </si>
  <si>
    <t>شادی فتحی</t>
  </si>
  <si>
    <t>پروانه خدری</t>
  </si>
  <si>
    <t>فوزیه نادری</t>
  </si>
  <si>
    <t>مهناز حدادی</t>
  </si>
  <si>
    <t>الهام محسنی</t>
  </si>
  <si>
    <t>71686409-4</t>
  </si>
  <si>
    <t>ندارد</t>
  </si>
  <si>
    <t>دارد</t>
  </si>
  <si>
    <t>مرتب</t>
  </si>
  <si>
    <t>ندارند</t>
  </si>
  <si>
    <t>انجام شده</t>
  </si>
  <si>
    <t>مرکزی سقز</t>
  </si>
  <si>
    <t>شیدا محمدی</t>
  </si>
  <si>
    <t>اوین عبداله پور</t>
  </si>
  <si>
    <t>متوسط</t>
  </si>
  <si>
    <t>قوی</t>
  </si>
  <si>
    <t>ضعیف</t>
  </si>
  <si>
    <t>دارای اشتباه کم</t>
  </si>
  <si>
    <t>کوچک علیا</t>
  </si>
  <si>
    <t>آوات</t>
  </si>
  <si>
    <t>قیله سون</t>
  </si>
  <si>
    <t>صداقت</t>
  </si>
  <si>
    <t>ماریا امینی</t>
  </si>
  <si>
    <t>معصومه فتح اله زاده</t>
  </si>
  <si>
    <t>فریده شهابی</t>
  </si>
  <si>
    <t>خانم هاشمی</t>
  </si>
  <si>
    <t>خیدر</t>
  </si>
  <si>
    <t>اهورا</t>
  </si>
  <si>
    <t>1393/07/3</t>
  </si>
  <si>
    <t>سعدیه اردلان</t>
  </si>
  <si>
    <t>پروین زینبه</t>
  </si>
  <si>
    <t>1393/07/1</t>
  </si>
  <si>
    <t>بغده کندی</t>
  </si>
  <si>
    <t>آقای عبده زاده</t>
  </si>
  <si>
    <t>هاویار</t>
  </si>
  <si>
    <t>سید کامل عیسی زاده</t>
  </si>
  <si>
    <t>هادی عزیزی</t>
  </si>
  <si>
    <t>امید علیزاده</t>
  </si>
  <si>
    <t>72125470-7</t>
  </si>
  <si>
    <t>پ9</t>
  </si>
  <si>
    <t xml:space="preserve">کردستان </t>
  </si>
  <si>
    <t>هاوژین</t>
  </si>
  <si>
    <t>زینب رحمانی</t>
  </si>
  <si>
    <t>فرزانه سلیمی</t>
  </si>
  <si>
    <t>ساریه محمدی</t>
  </si>
  <si>
    <t>93/05/18</t>
  </si>
  <si>
    <t>93/06/23</t>
  </si>
  <si>
    <t>آلتون سفلی</t>
  </si>
  <si>
    <t>1393/07/6</t>
  </si>
  <si>
    <t>آیچی</t>
  </si>
  <si>
    <t>هه تاو</t>
  </si>
  <si>
    <t>هلاله محمودی</t>
  </si>
  <si>
    <t>1393/5/25</t>
  </si>
  <si>
    <t>93/7/17</t>
  </si>
  <si>
    <t>93/7/15</t>
  </si>
  <si>
    <t>قهر آباد حومه</t>
  </si>
  <si>
    <t>هوزان</t>
  </si>
  <si>
    <t>93/7/10</t>
  </si>
  <si>
    <t>هیرو محمدی</t>
  </si>
  <si>
    <t xml:space="preserve">خانم هاشمی </t>
  </si>
  <si>
    <t>دریا</t>
  </si>
  <si>
    <t>93/08/28</t>
  </si>
  <si>
    <t>طوبی صالح نژاد</t>
  </si>
  <si>
    <t>93/07/27</t>
  </si>
  <si>
    <t>93//07/27</t>
  </si>
  <si>
    <t>93/06/15</t>
  </si>
  <si>
    <t>بهاره احمدزاده</t>
  </si>
  <si>
    <t>هلاله خلیلی</t>
  </si>
  <si>
    <t>سعادت فتحی</t>
  </si>
  <si>
    <t>93/8/26</t>
  </si>
  <si>
    <t>93/9/16</t>
  </si>
  <si>
    <t>93/9/11</t>
  </si>
  <si>
    <t>مینا مصطفی خانی</t>
  </si>
  <si>
    <t>93/6/20</t>
  </si>
  <si>
    <t>سرا</t>
  </si>
  <si>
    <t>ئه ژین</t>
  </si>
  <si>
    <t>93/10/16</t>
  </si>
  <si>
    <t>سهیلا اکرم</t>
  </si>
  <si>
    <t>شهین حبیب زاده</t>
  </si>
  <si>
    <t>دا رد</t>
  </si>
  <si>
    <t>کمنتو</t>
  </si>
  <si>
    <t>گل سرخ</t>
  </si>
  <si>
    <t>پری قهرمان زاده</t>
  </si>
  <si>
    <t>روناک رحیم زاده</t>
  </si>
  <si>
    <t>93/9/26</t>
  </si>
  <si>
    <t>93/11/30</t>
  </si>
  <si>
    <t>93/11/19</t>
  </si>
  <si>
    <t>93/11/21</t>
  </si>
  <si>
    <t>مسطوره شیخ شریفی</t>
  </si>
  <si>
    <t>93/11/4</t>
  </si>
  <si>
    <t>بی نقص</t>
  </si>
  <si>
    <t>شهین عبداللهی</t>
  </si>
  <si>
    <t>نوبهار</t>
  </si>
  <si>
    <t>93/11/28</t>
  </si>
  <si>
    <t>مینا فاتحی</t>
  </si>
  <si>
    <t>بهاره روشنی</t>
  </si>
  <si>
    <t>روزین یوسفی</t>
  </si>
  <si>
    <t>شعبه صاحب</t>
  </si>
  <si>
    <t>مشارکت مدنی 18 درصد</t>
  </si>
  <si>
    <t>مشارکت مدنی 18درصد</t>
  </si>
  <si>
    <t>94/12/4</t>
  </si>
  <si>
    <t>فاطمه آراء</t>
  </si>
  <si>
    <t>مشارکت مدنی  18 درصد</t>
  </si>
  <si>
    <t>عربغلو</t>
  </si>
  <si>
    <t>94/12/12</t>
  </si>
  <si>
    <t>94/12/13</t>
  </si>
  <si>
    <t>94/12/15</t>
  </si>
  <si>
    <t>همدم</t>
  </si>
  <si>
    <t>بیگرد افشاری</t>
  </si>
  <si>
    <t>سارا سپی</t>
  </si>
  <si>
    <t>93/12/11</t>
  </si>
  <si>
    <t>لطیفه عزیزی</t>
  </si>
  <si>
    <t>مشارکت مدنی درصد18</t>
  </si>
  <si>
    <t>94/12/14</t>
  </si>
  <si>
    <t>ت3</t>
  </si>
  <si>
    <t>94/1/18</t>
  </si>
  <si>
    <t>94/1/31</t>
  </si>
  <si>
    <t>قیلسون</t>
  </si>
  <si>
    <t>رز</t>
  </si>
  <si>
    <t>94/1/27</t>
  </si>
  <si>
    <t>ناهیده رحمن پور</t>
  </si>
  <si>
    <t>سروه شمس الهی</t>
  </si>
  <si>
    <t>انجام نشده</t>
  </si>
  <si>
    <t>وه نه وشه</t>
  </si>
  <si>
    <t>فرزاد بخشنده</t>
  </si>
  <si>
    <t>محمد آذری</t>
  </si>
  <si>
    <t>بهزاد مسعودی</t>
  </si>
  <si>
    <t>مریم مجیدی</t>
  </si>
  <si>
    <t>1394/2/31</t>
  </si>
  <si>
    <t>مریم شرفی</t>
  </si>
  <si>
    <t>94/2/20</t>
  </si>
  <si>
    <t>معصومه عبداله زاده</t>
  </si>
  <si>
    <t>حلیمه محمدیان</t>
  </si>
  <si>
    <t>دلنیا محمدی</t>
  </si>
  <si>
    <t>94/2/31</t>
  </si>
  <si>
    <t>زینب سرور</t>
  </si>
  <si>
    <t>بهار</t>
  </si>
  <si>
    <t>ب6</t>
  </si>
  <si>
    <t>لیلا دهش</t>
  </si>
  <si>
    <t>سارا کریمی</t>
  </si>
  <si>
    <t>پری ملک پور</t>
  </si>
  <si>
    <t>نصیبه شریفی</t>
  </si>
  <si>
    <t>94/3/31</t>
  </si>
  <si>
    <t>لگزی</t>
  </si>
  <si>
    <t>عسل</t>
  </si>
  <si>
    <t>هلاله حافظی</t>
  </si>
  <si>
    <t>چاغرلو</t>
  </si>
  <si>
    <t>خانم احمدی</t>
  </si>
  <si>
    <t>نگار ضیائی</t>
  </si>
  <si>
    <t>شهین سبحانی</t>
  </si>
  <si>
    <t>مریم محمدی</t>
  </si>
  <si>
    <t>قلعه کهنه</t>
  </si>
  <si>
    <t>خانم محمدیان</t>
  </si>
  <si>
    <t>روژ</t>
  </si>
  <si>
    <t>94/2/30</t>
  </si>
  <si>
    <t>وجیهه فتاح زاده</t>
  </si>
  <si>
    <t>مهتاب رحیمی جانبلاغی</t>
  </si>
  <si>
    <t>روژین بیگ محمدی</t>
  </si>
  <si>
    <t>چاپان سفلی</t>
  </si>
  <si>
    <t>کوهستان</t>
  </si>
  <si>
    <t>هایده محمدی</t>
  </si>
  <si>
    <t>شهلا منصوری</t>
  </si>
  <si>
    <t>94/3/18</t>
  </si>
  <si>
    <t>94/3/12</t>
  </si>
  <si>
    <t>مرضیه صالحی</t>
  </si>
  <si>
    <t>سازگار</t>
  </si>
  <si>
    <t xml:space="preserve">ب6 </t>
  </si>
  <si>
    <t>94/3/30</t>
  </si>
  <si>
    <t>مریم عزیزی پور</t>
  </si>
  <si>
    <t>سمیه سلیمانی نوبهار</t>
  </si>
  <si>
    <t>نرمین علیزاده</t>
  </si>
  <si>
    <t>مشارکت مدنی</t>
  </si>
  <si>
    <t>آلا</t>
  </si>
  <si>
    <t>کویستان علی پناه</t>
  </si>
  <si>
    <t>اسرین سوسنی</t>
  </si>
  <si>
    <t>لیلا زارعی</t>
  </si>
  <si>
    <t>خور خوره</t>
  </si>
  <si>
    <t>نهیه حسینی</t>
  </si>
  <si>
    <t>رابعه امینی</t>
  </si>
  <si>
    <t>صبری ملکی</t>
  </si>
  <si>
    <t>کیژان</t>
  </si>
  <si>
    <t>طومار قامیش</t>
  </si>
  <si>
    <t>آشتی</t>
  </si>
  <si>
    <t>کژال ایصافی</t>
  </si>
  <si>
    <t>فرزانه خسروی</t>
  </si>
  <si>
    <t>گلاله خسروی</t>
  </si>
  <si>
    <t>کازیوه</t>
  </si>
  <si>
    <t>خانم سلیم زاده</t>
  </si>
  <si>
    <t>مهناز فضلی</t>
  </si>
  <si>
    <t>پریان محمدی</t>
  </si>
  <si>
    <t>مریم عائیلی</t>
  </si>
  <si>
    <t>طوبی محمدی</t>
  </si>
  <si>
    <t>94/2/15</t>
  </si>
  <si>
    <t>94/4/7</t>
  </si>
  <si>
    <t>چاپان علیا</t>
  </si>
  <si>
    <t>فریده کریمی</t>
  </si>
  <si>
    <t>شایسته رشیدی</t>
  </si>
  <si>
    <t>جمیله شاهسواری</t>
  </si>
  <si>
    <t>94/4/3</t>
  </si>
  <si>
    <t>قره ناو</t>
  </si>
  <si>
    <t>94/4/13</t>
  </si>
  <si>
    <t>کبری شاه محمدی</t>
  </si>
  <si>
    <t>نسیبه امانی</t>
  </si>
  <si>
    <t>نازیلا لطفی</t>
  </si>
  <si>
    <t>آلیار</t>
  </si>
  <si>
    <t>گه شاوه</t>
  </si>
  <si>
    <t>94/4/10</t>
  </si>
  <si>
    <t xml:space="preserve">فرزانه کرمی </t>
  </si>
  <si>
    <t xml:space="preserve">انجام نشده </t>
  </si>
  <si>
    <t>94/3/5</t>
  </si>
  <si>
    <t>یورقل</t>
  </si>
  <si>
    <t>زریوه</t>
  </si>
  <si>
    <t>94/4/9</t>
  </si>
  <si>
    <t>گلاله ساجدی</t>
  </si>
  <si>
    <t>وریشه فلاحی</t>
  </si>
  <si>
    <t>1395/4/9</t>
  </si>
  <si>
    <t>94/4/1</t>
  </si>
  <si>
    <t>قشلاق رضا</t>
  </si>
  <si>
    <t>94/4/4</t>
  </si>
  <si>
    <t>باشبلاغ</t>
  </si>
  <si>
    <t>ثنا</t>
  </si>
  <si>
    <t>94/4/16</t>
  </si>
  <si>
    <t>بهجت قیاسی</t>
  </si>
  <si>
    <t>گلاله احمدزاده</t>
  </si>
  <si>
    <t>گلبهار دهش</t>
  </si>
  <si>
    <t>چوملو</t>
  </si>
  <si>
    <t>بفرین</t>
  </si>
  <si>
    <t>فرشته سامان فام</t>
  </si>
  <si>
    <t>افسانه خضری</t>
  </si>
  <si>
    <t>چنور عاقبتی</t>
  </si>
  <si>
    <t>94/4/20</t>
  </si>
  <si>
    <t>تروسکه قادری اقدم</t>
  </si>
  <si>
    <t>محبوبه لطفی</t>
  </si>
  <si>
    <t>فریبا جعفری</t>
  </si>
  <si>
    <t>دره پنبه دان</t>
  </si>
  <si>
    <t>94/5/3</t>
  </si>
  <si>
    <t>لیلا سلیمانی</t>
  </si>
  <si>
    <t>قپلانتو</t>
  </si>
  <si>
    <t>چیا</t>
  </si>
  <si>
    <t>94/5/10</t>
  </si>
  <si>
    <t>ویدا سیدی سولاکان</t>
  </si>
  <si>
    <t>افسانه فیروزیان</t>
  </si>
  <si>
    <t>گه شین</t>
  </si>
  <si>
    <t>94/5/12</t>
  </si>
  <si>
    <t>معصومه بیگلری</t>
  </si>
  <si>
    <t>سروه عبدی سرا</t>
  </si>
  <si>
    <t>رابعه شریفی</t>
  </si>
  <si>
    <t>فریده هاشمی نسب</t>
  </si>
  <si>
    <t>فرشته فدوی</t>
  </si>
  <si>
    <t>94/5/17</t>
  </si>
  <si>
    <t>صبا ظریفیان</t>
  </si>
  <si>
    <t>لیلا احمدی</t>
  </si>
  <si>
    <t>رابعه علی محمدی</t>
  </si>
  <si>
    <t>نسرین احمدی</t>
  </si>
  <si>
    <t>اسلام آباد</t>
  </si>
  <si>
    <t>ماهتا</t>
  </si>
  <si>
    <t>94/4/30</t>
  </si>
  <si>
    <t>شلیر فتاح زاده</t>
  </si>
  <si>
    <t>نظیره تیغی</t>
  </si>
  <si>
    <t>فاطمه بهری</t>
  </si>
  <si>
    <t>94/5/18</t>
  </si>
  <si>
    <t>زیویه</t>
  </si>
  <si>
    <t>رویا</t>
  </si>
  <si>
    <t>ثانیه رشیدی آذر</t>
  </si>
  <si>
    <t>ژیلا خامه ء</t>
  </si>
  <si>
    <t>معصومه فرجی</t>
  </si>
  <si>
    <t>پ6</t>
  </si>
  <si>
    <t>94/5/20</t>
  </si>
  <si>
    <t>مولان آباد</t>
  </si>
  <si>
    <t>چهل چشمه</t>
  </si>
  <si>
    <t>اسراء عبدوی</t>
  </si>
  <si>
    <t>سوسن فیروزی</t>
  </si>
  <si>
    <t>ژینو فیروزی</t>
  </si>
  <si>
    <t>ماهیدر علیا</t>
  </si>
  <si>
    <t>نغمه</t>
  </si>
  <si>
    <t>94/5/26</t>
  </si>
  <si>
    <t>نظیره فیض بخش</t>
  </si>
  <si>
    <t>عشرت علیزاده</t>
  </si>
  <si>
    <t>پروانه عبدی</t>
  </si>
  <si>
    <t>94/5/5</t>
  </si>
  <si>
    <t>آدینان</t>
  </si>
  <si>
    <t>پرستو</t>
  </si>
  <si>
    <t>چاوان</t>
  </si>
  <si>
    <t>94/5/27</t>
  </si>
  <si>
    <t>هاجر خیالی</t>
  </si>
  <si>
    <t>ثریا ولی زاده</t>
  </si>
  <si>
    <t>سوما فیروزی</t>
  </si>
  <si>
    <t xml:space="preserve">پ6 </t>
  </si>
  <si>
    <t>چنور یوسفی</t>
  </si>
  <si>
    <t>فریبا مرادی</t>
  </si>
  <si>
    <t>صبری عبدیان</t>
  </si>
  <si>
    <t>لطیفه خادمی</t>
  </si>
  <si>
    <t>94/5/25</t>
  </si>
  <si>
    <t>94/6/20</t>
  </si>
  <si>
    <t>مشارکت مدنی 21</t>
  </si>
  <si>
    <t>مشارمت مدنی21</t>
  </si>
  <si>
    <t>94/6/1</t>
  </si>
  <si>
    <t>پارسانیان</t>
  </si>
  <si>
    <t>آمانج</t>
  </si>
  <si>
    <t>94/6/5</t>
  </si>
  <si>
    <t>مریم قادری</t>
  </si>
  <si>
    <t>سیده ثریا حسینی</t>
  </si>
  <si>
    <t>فهمیه حسینی</t>
  </si>
  <si>
    <t>94/7/5</t>
  </si>
  <si>
    <t>94/7/7</t>
  </si>
  <si>
    <t>پ10</t>
  </si>
  <si>
    <t>پ13</t>
  </si>
  <si>
    <t>صبریه شیخی</t>
  </si>
  <si>
    <t>گلچهره مفتوحی</t>
  </si>
  <si>
    <t>94/8/30</t>
  </si>
  <si>
    <t>94/8/11</t>
  </si>
  <si>
    <t>مازوجداره گورک</t>
  </si>
  <si>
    <t>فرمیسک</t>
  </si>
  <si>
    <t>فرشته محمودی</t>
  </si>
  <si>
    <t>شیدا خانزادی</t>
  </si>
  <si>
    <t>هلاله مینایی</t>
  </si>
  <si>
    <t>شعبه مرکزی</t>
  </si>
  <si>
    <t>روژان</t>
  </si>
  <si>
    <t>94/9/23</t>
  </si>
  <si>
    <t>سروه محمدی</t>
  </si>
  <si>
    <t>شیوا مصطفوی</t>
  </si>
  <si>
    <t>94/9/10</t>
  </si>
  <si>
    <t>پریسا عنایتی</t>
  </si>
  <si>
    <t>بیگ اویسی</t>
  </si>
  <si>
    <t>آرین</t>
  </si>
  <si>
    <t>94/9/26</t>
  </si>
  <si>
    <t>مهاباد غفوری</t>
  </si>
  <si>
    <t>خدیجه صحت</t>
  </si>
  <si>
    <t>پروانه حبیب زاده</t>
  </si>
  <si>
    <t>مشارکت مدنی 21 درصد</t>
  </si>
  <si>
    <t>ئه وین</t>
  </si>
  <si>
    <t>94/10/7</t>
  </si>
  <si>
    <t>آمنه حمیدی</t>
  </si>
  <si>
    <t>سیران علی خاصه</t>
  </si>
  <si>
    <t>درخشان بیگ محمدی</t>
  </si>
  <si>
    <t>1394/11/30</t>
  </si>
  <si>
    <t>سعادت پور عبدالله</t>
  </si>
  <si>
    <t>94/11/30</t>
  </si>
  <si>
    <t>مشارکت مدنی21</t>
  </si>
  <si>
    <t>روژین رمضانی</t>
  </si>
  <si>
    <t>30/11/94</t>
  </si>
  <si>
    <t>سولین</t>
  </si>
  <si>
    <t>94/11/7</t>
  </si>
  <si>
    <t>حسیبه نصری</t>
  </si>
  <si>
    <t>فاطمه تیموری</t>
  </si>
  <si>
    <t>شیرین عباسی</t>
  </si>
  <si>
    <t>کلثوم احمدزاده</t>
  </si>
  <si>
    <t>گلاله هاشمی</t>
  </si>
  <si>
    <t>ثویبه محمدخانی</t>
  </si>
  <si>
    <t>سلیمانکندی</t>
  </si>
  <si>
    <t>ایمان</t>
  </si>
  <si>
    <t>گلستان</t>
  </si>
  <si>
    <t>94/11/28</t>
  </si>
  <si>
    <t>خدیجه محمدی</t>
  </si>
  <si>
    <t>نسرین شاه محمدی</t>
  </si>
  <si>
    <t>بیان آمانی</t>
  </si>
  <si>
    <t>فوزیه رحمانی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</si>
</sst>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b/>
      <sz val="11"/>
      <color rgb="FF000000"/>
      <name val="B Mitra"/>
      <charset val="178"/>
    </font>
    <font>
      <b/>
      <sz val="10"/>
      <color rgb="FF000000"/>
      <name val="B Mitra"/>
      <charset val="178"/>
    </font>
    <font>
      <sz val="10.5"/>
      <color theme="1"/>
      <name val="B Mitra"/>
      <charset val="178"/>
    </font>
    <font>
      <sz val="12"/>
      <color rgb="FFFF0000"/>
      <name val="B Mitra"/>
      <charset val="178"/>
    </font>
    <font>
      <b/>
      <sz val="12"/>
      <color rgb="FFFF0000"/>
      <name val="B Mitra"/>
      <charset val="178"/>
    </font>
    <font>
      <sz val="16"/>
      <name val="B Mitra"/>
      <charset val="178"/>
    </font>
    <font>
      <b/>
      <sz val="12"/>
      <name val="B Mitra"/>
      <charset val="178"/>
    </font>
    <font>
      <sz val="12"/>
      <name val="Arial"/>
      <family val="2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3" fontId="5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2" xfId="0" applyNumberFormat="1" applyFont="1" applyFill="1" applyBorder="1" applyAlignment="1" applyProtection="1">
      <alignment horizontal="justify" vertical="center" wrapText="1" readingOrder="2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5" fillId="11" borderId="21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7" borderId="1" xfId="0" applyNumberFormat="1" applyFont="1" applyFill="1" applyBorder="1" applyAlignment="1" applyProtection="1">
      <alignment horizontal="justify" vertical="center" wrapText="1" readingOrder="2"/>
    </xf>
    <xf numFmtId="3" fontId="5" fillId="7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justify" vertical="center" wrapText="1" readingOrder="2"/>
    </xf>
    <xf numFmtId="3" fontId="5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7" borderId="13" xfId="0" applyNumberFormat="1" applyFont="1" applyFill="1" applyBorder="1" applyAlignment="1" applyProtection="1">
      <alignment horizontal="justify" vertical="center" wrapText="1" readingOrder="2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5" fillId="10" borderId="13" xfId="0" applyNumberFormat="1" applyFont="1" applyFill="1" applyBorder="1" applyAlignment="1" applyProtection="1">
      <alignment horizontal="justify" vertical="center" wrapText="1" readingOrder="2"/>
    </xf>
    <xf numFmtId="3" fontId="15" fillId="10" borderId="11" xfId="0" applyNumberFormat="1" applyFont="1" applyFill="1" applyBorder="1" applyAlignment="1" applyProtection="1">
      <alignment horizontal="justify" vertical="center" wrapText="1" readingOrder="2"/>
    </xf>
    <xf numFmtId="0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14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2" xfId="0" applyNumberFormat="1" applyFont="1" applyFill="1" applyBorder="1" applyAlignment="1" applyProtection="1">
      <alignment horizontal="center"/>
      <protection locked="0"/>
    </xf>
    <xf numFmtId="0" fontId="5" fillId="8" borderId="13" xfId="0" applyNumberFormat="1" applyFont="1" applyFill="1" applyBorder="1" applyAlignment="1" applyProtection="1">
      <alignment horizontal="center"/>
      <protection locked="0"/>
    </xf>
    <xf numFmtId="0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9" xfId="0" applyNumberFormat="1" applyFont="1" applyFill="1" applyBorder="1" applyAlignment="1" applyProtection="1">
      <alignment horizontal="right" vertical="center" wrapText="1" readingOrder="2"/>
      <protection locked="0"/>
    </xf>
    <xf numFmtId="0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1" borderId="1" xfId="0" applyNumberFormat="1" applyFont="1" applyFill="1" applyBorder="1" applyAlignment="1" applyProtection="1">
      <alignment horizontal="center" wrapText="1"/>
      <protection locked="0"/>
    </xf>
    <xf numFmtId="0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1" borderId="13" xfId="0" applyNumberFormat="1" applyFont="1" applyFill="1" applyBorder="1" applyAlignment="1" applyProtection="1">
      <alignment horizontal="center" wrapText="1"/>
      <protection locked="0"/>
    </xf>
    <xf numFmtId="0" fontId="5" fillId="11" borderId="21" xfId="0" applyNumberFormat="1" applyFont="1" applyFill="1" applyBorder="1" applyAlignment="1" applyProtection="1">
      <alignment horizontal="center" vertical="center" wrapText="1" readingOrder="2"/>
      <protection locked="0"/>
    </xf>
    <xf numFmtId="16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17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14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center" wrapText="1" readingOrder="2"/>
      <protection locked="0"/>
    </xf>
    <xf numFmtId="0" fontId="5" fillId="8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16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7" fillId="9" borderId="18" xfId="0" applyNumberFormat="1" applyFont="1" applyFill="1" applyBorder="1" applyAlignment="1" applyProtection="1">
      <alignment horizontal="center" vertical="center" wrapText="1" readingOrder="1"/>
    </xf>
    <xf numFmtId="3" fontId="16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6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6" fillId="11" borderId="21" xfId="0" applyNumberFormat="1" applyFont="1" applyFill="1" applyBorder="1" applyAlignment="1" applyProtection="1">
      <alignment horizontal="center" vertical="center" wrapText="1" readingOrder="2"/>
      <protection locked="0"/>
    </xf>
    <xf numFmtId="3" fontId="16" fillId="11" borderId="15" xfId="0" applyNumberFormat="1" applyFont="1" applyFill="1" applyBorder="1" applyAlignment="1" applyProtection="1">
      <alignment horizontal="center" vertical="center" wrapText="1" readingOrder="2"/>
    </xf>
    <xf numFmtId="3" fontId="18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10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9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9" fillId="5" borderId="12" xfId="0" applyNumberFormat="1" applyFont="1" applyFill="1" applyBorder="1" applyAlignment="1" applyProtection="1">
      <alignment horizontal="center" vertical="center" wrapText="1" readingOrder="2"/>
    </xf>
    <xf numFmtId="3" fontId="10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9" fillId="10" borderId="14" xfId="0" applyNumberFormat="1" applyFont="1" applyFill="1" applyBorder="1" applyAlignment="1" applyProtection="1">
      <alignment horizontal="center" vertical="center" wrapText="1" readingOrder="1"/>
    </xf>
    <xf numFmtId="3" fontId="19" fillId="10" borderId="13" xfId="0" applyNumberFormat="1" applyFont="1" applyFill="1" applyBorder="1" applyAlignment="1" applyProtection="1">
      <alignment horizontal="center" vertical="center" wrapText="1" readingOrder="2"/>
    </xf>
    <xf numFmtId="3" fontId="19" fillId="10" borderId="13" xfId="0" applyNumberFormat="1" applyFont="1" applyFill="1" applyBorder="1" applyAlignment="1" applyProtection="1">
      <alignment horizontal="center" vertical="center" wrapText="1" readingOrder="1"/>
    </xf>
    <xf numFmtId="3" fontId="19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8" borderId="13" xfId="0" applyNumberFormat="1" applyFont="1" applyFill="1" applyBorder="1" applyAlignment="1" applyProtection="1">
      <alignment horizontal="center"/>
      <protection locked="0"/>
    </xf>
    <xf numFmtId="3" fontId="10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9" fillId="8" borderId="14" xfId="0" applyNumberFormat="1" applyFont="1" applyFill="1" applyBorder="1" applyAlignment="1" applyProtection="1">
      <alignment horizontal="center" vertical="center" wrapText="1" readingOrder="2"/>
    </xf>
    <xf numFmtId="3" fontId="19" fillId="8" borderId="14" xfId="0" applyNumberFormat="1" applyFont="1" applyFill="1" applyBorder="1" applyAlignment="1" applyProtection="1">
      <alignment horizontal="center" vertical="center" wrapText="1" readingOrder="1"/>
    </xf>
    <xf numFmtId="3" fontId="19" fillId="8" borderId="13" xfId="0" applyNumberFormat="1" applyFont="1" applyFill="1" applyBorder="1" applyAlignment="1" applyProtection="1">
      <alignment horizontal="center" vertical="center" wrapText="1" readingOrder="1"/>
    </xf>
    <xf numFmtId="1" fontId="10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20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9" fillId="9" borderId="18" xfId="0" applyNumberFormat="1" applyFont="1" applyFill="1" applyBorder="1" applyAlignment="1" applyProtection="1">
      <alignment horizontal="center" vertical="center" wrapText="1" readingOrder="1"/>
    </xf>
    <xf numFmtId="3" fontId="10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21" xfId="0" applyNumberFormat="1" applyFont="1" applyFill="1" applyBorder="1" applyAlignment="1" applyProtection="1">
      <alignment horizontal="center" vertical="center" wrapText="1" readingOrder="2"/>
      <protection locked="0"/>
    </xf>
    <xf numFmtId="3" fontId="21" fillId="0" borderId="0" xfId="0" applyNumberFormat="1" applyFont="1" applyAlignment="1" applyProtection="1">
      <alignment horizontal="center" vertical="center" wrapText="1"/>
      <protection locked="0"/>
    </xf>
    <xf numFmtId="3" fontId="10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9" fillId="11" borderId="12" xfId="0" applyNumberFormat="1" applyFont="1" applyFill="1" applyBorder="1" applyAlignment="1" applyProtection="1">
      <alignment horizontal="center" vertical="center" wrapText="1" readingOrder="2"/>
    </xf>
    <xf numFmtId="3" fontId="19" fillId="11" borderId="16" xfId="0" applyNumberFormat="1" applyFont="1" applyFill="1" applyBorder="1" applyAlignment="1" applyProtection="1">
      <alignment horizontal="center" vertical="center" wrapText="1" readingOrder="2"/>
    </xf>
    <xf numFmtId="3" fontId="10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1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14" fillId="3" borderId="19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19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1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7" xfId="0" applyNumberFormat="1" applyFont="1" applyFill="1" applyBorder="1" applyAlignment="1" applyProtection="1">
      <alignment horizontal="center" vertical="center" textRotation="90" wrapText="1" readingOrder="2"/>
    </xf>
    <xf numFmtId="3" fontId="13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13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13" fillId="3" borderId="19" xfId="0" applyNumberFormat="1" applyFont="1" applyFill="1" applyBorder="1" applyAlignment="1" applyProtection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9"/>
  <sheetViews>
    <sheetView rightToLeft="1" tabSelected="1" view="pageBreakPreview" zoomScale="90" zoomScaleNormal="90" zoomScaleSheetLayoutView="90" workbookViewId="0">
      <pane xSplit="4" ySplit="12" topLeftCell="BB13" activePane="bottomRight" state="frozen"/>
      <selection pane="topRight" activeCell="E1" sqref="E1"/>
      <selection pane="bottomLeft" activeCell="A13" sqref="A13"/>
      <selection pane="bottomRight" activeCell="BM15" sqref="BM15"/>
    </sheetView>
  </sheetViews>
  <sheetFormatPr defaultColWidth="9" defaultRowHeight="18" customHeight="1" x14ac:dyDescent="0.25"/>
  <cols>
    <col min="1" max="1" width="1.42578125" style="47" customWidth="1"/>
    <col min="2" max="2" width="5.7109375" style="42" customWidth="1"/>
    <col min="3" max="3" width="6.28515625" style="42" customWidth="1"/>
    <col min="4" max="4" width="60.42578125" style="144" customWidth="1"/>
    <col min="5" max="5" width="13.5703125" style="145" customWidth="1"/>
    <col min="6" max="6" width="13.5703125" style="45" customWidth="1"/>
    <col min="7" max="39" width="13.5703125" style="46" customWidth="1"/>
    <col min="40" max="40" width="13.5703125" style="283" customWidth="1"/>
    <col min="41" max="64" width="13.5703125" style="46" customWidth="1"/>
    <col min="65" max="16384" width="9" style="47"/>
  </cols>
  <sheetData>
    <row r="1" spans="2:64" ht="18" customHeight="1" thickBot="1" x14ac:dyDescent="0.3">
      <c r="D1" s="43"/>
      <c r="E1" s="44"/>
    </row>
    <row r="2" spans="2:64" ht="18.75" customHeight="1" x14ac:dyDescent="0.25">
      <c r="B2" s="299" t="s">
        <v>20</v>
      </c>
      <c r="C2" s="300"/>
      <c r="D2" s="48" t="s">
        <v>98</v>
      </c>
      <c r="E2" s="156" t="s">
        <v>547</v>
      </c>
      <c r="F2" s="157" t="s">
        <v>547</v>
      </c>
      <c r="G2" s="158" t="s">
        <v>547</v>
      </c>
      <c r="H2" s="157" t="s">
        <v>547</v>
      </c>
      <c r="I2" s="160" t="s">
        <v>549</v>
      </c>
      <c r="J2" s="157" t="s">
        <v>547</v>
      </c>
      <c r="K2" s="160" t="s">
        <v>549</v>
      </c>
      <c r="L2" s="157" t="s">
        <v>547</v>
      </c>
      <c r="M2" s="50" t="s">
        <v>549</v>
      </c>
      <c r="N2" s="159" t="s">
        <v>547</v>
      </c>
      <c r="O2" s="158" t="s">
        <v>547</v>
      </c>
      <c r="P2" s="157" t="s">
        <v>547</v>
      </c>
      <c r="Q2" s="51" t="s">
        <v>549</v>
      </c>
      <c r="R2" s="50" t="s">
        <v>549</v>
      </c>
      <c r="S2" s="51" t="s">
        <v>547</v>
      </c>
      <c r="T2" s="50" t="s">
        <v>547</v>
      </c>
      <c r="U2" s="51" t="s">
        <v>549</v>
      </c>
      <c r="V2" s="50" t="s">
        <v>549</v>
      </c>
      <c r="W2" s="51" t="s">
        <v>549</v>
      </c>
      <c r="X2" s="49" t="s">
        <v>549</v>
      </c>
      <c r="Y2" s="51" t="s">
        <v>549</v>
      </c>
      <c r="Z2" s="50" t="s">
        <v>549</v>
      </c>
      <c r="AA2" s="51" t="s">
        <v>549</v>
      </c>
      <c r="AB2" s="50" t="s">
        <v>549</v>
      </c>
      <c r="AC2" s="51" t="s">
        <v>549</v>
      </c>
      <c r="AD2" s="51" t="s">
        <v>549</v>
      </c>
      <c r="AE2" s="51" t="s">
        <v>549</v>
      </c>
      <c r="AF2" s="51" t="s">
        <v>549</v>
      </c>
      <c r="AG2" s="51" t="s">
        <v>549</v>
      </c>
      <c r="AH2" s="51" t="s">
        <v>549</v>
      </c>
      <c r="AI2" s="51" t="s">
        <v>549</v>
      </c>
      <c r="AJ2" s="244" t="s">
        <v>549</v>
      </c>
      <c r="AK2" s="51" t="s">
        <v>549</v>
      </c>
      <c r="AL2" s="51" t="s">
        <v>549</v>
      </c>
      <c r="AM2" s="51" t="s">
        <v>549</v>
      </c>
      <c r="AN2" s="244" t="s">
        <v>549</v>
      </c>
      <c r="AO2" s="51" t="s">
        <v>549</v>
      </c>
      <c r="AP2" s="51" t="s">
        <v>549</v>
      </c>
      <c r="AQ2" s="51" t="s">
        <v>549</v>
      </c>
      <c r="AR2" s="51" t="s">
        <v>549</v>
      </c>
      <c r="AS2" s="51" t="s">
        <v>549</v>
      </c>
      <c r="AT2" s="51" t="s">
        <v>549</v>
      </c>
      <c r="AU2" s="51" t="s">
        <v>549</v>
      </c>
      <c r="AV2" s="51" t="s">
        <v>549</v>
      </c>
      <c r="AW2" s="244" t="s">
        <v>549</v>
      </c>
      <c r="AX2" s="51" t="s">
        <v>549</v>
      </c>
      <c r="AY2" s="244" t="s">
        <v>552</v>
      </c>
      <c r="AZ2" s="51" t="s">
        <v>549</v>
      </c>
      <c r="BA2" s="51" t="s">
        <v>549</v>
      </c>
      <c r="BB2" s="244" t="s">
        <v>549</v>
      </c>
      <c r="BC2" s="51" t="s">
        <v>549</v>
      </c>
      <c r="BD2" s="51" t="s">
        <v>549</v>
      </c>
      <c r="BE2" s="51" t="s">
        <v>549</v>
      </c>
      <c r="BF2" s="51" t="s">
        <v>549</v>
      </c>
      <c r="BG2" s="51" t="s">
        <v>549</v>
      </c>
      <c r="BH2" s="51" t="s">
        <v>549</v>
      </c>
      <c r="BI2" s="51" t="s">
        <v>549</v>
      </c>
      <c r="BJ2" s="51"/>
      <c r="BK2" s="51"/>
      <c r="BL2" s="51"/>
    </row>
    <row r="3" spans="2:64" ht="18.75" customHeight="1" x14ac:dyDescent="0.25">
      <c r="B3" s="301"/>
      <c r="C3" s="302"/>
      <c r="D3" s="52" t="s">
        <v>133</v>
      </c>
      <c r="E3" s="161" t="s">
        <v>168</v>
      </c>
      <c r="F3" s="162" t="s">
        <v>168</v>
      </c>
      <c r="G3" s="163" t="s">
        <v>168</v>
      </c>
      <c r="H3" s="162" t="s">
        <v>168</v>
      </c>
      <c r="I3" s="163" t="s">
        <v>168</v>
      </c>
      <c r="J3" s="162" t="s">
        <v>168</v>
      </c>
      <c r="K3" s="163" t="s">
        <v>168</v>
      </c>
      <c r="L3" s="162" t="s">
        <v>168</v>
      </c>
      <c r="M3" s="162" t="s">
        <v>168</v>
      </c>
      <c r="N3" s="46" t="s">
        <v>168</v>
      </c>
      <c r="O3" s="163" t="s">
        <v>168</v>
      </c>
      <c r="P3" s="162" t="s">
        <v>168</v>
      </c>
      <c r="Q3" s="55" t="s">
        <v>168</v>
      </c>
      <c r="R3" s="54" t="s">
        <v>168</v>
      </c>
      <c r="S3" s="55" t="s">
        <v>168</v>
      </c>
      <c r="T3" s="54" t="s">
        <v>168</v>
      </c>
      <c r="U3" s="55" t="s">
        <v>168</v>
      </c>
      <c r="V3" s="54" t="s">
        <v>252</v>
      </c>
      <c r="W3" s="55" t="s">
        <v>168</v>
      </c>
      <c r="X3" s="53" t="s">
        <v>168</v>
      </c>
      <c r="Y3" s="55" t="s">
        <v>168</v>
      </c>
      <c r="Z3" s="54" t="s">
        <v>168</v>
      </c>
      <c r="AA3" s="55" t="s">
        <v>168</v>
      </c>
      <c r="AB3" s="54" t="s">
        <v>168</v>
      </c>
      <c r="AC3" s="55" t="s">
        <v>168</v>
      </c>
      <c r="AD3" s="55" t="s">
        <v>168</v>
      </c>
      <c r="AE3" s="55" t="s">
        <v>168</v>
      </c>
      <c r="AF3" s="55" t="s">
        <v>168</v>
      </c>
      <c r="AG3" s="55" t="s">
        <v>168</v>
      </c>
      <c r="AH3" s="55" t="s">
        <v>168</v>
      </c>
      <c r="AI3" s="55" t="s">
        <v>168</v>
      </c>
      <c r="AJ3" s="245" t="s">
        <v>168</v>
      </c>
      <c r="AK3" s="55" t="s">
        <v>168</v>
      </c>
      <c r="AL3" s="55" t="s">
        <v>168</v>
      </c>
      <c r="AM3" s="55" t="s">
        <v>168</v>
      </c>
      <c r="AN3" s="245" t="s">
        <v>168</v>
      </c>
      <c r="AO3" s="55" t="s">
        <v>168</v>
      </c>
      <c r="AP3" s="55" t="s">
        <v>168</v>
      </c>
      <c r="AQ3" s="55" t="s">
        <v>168</v>
      </c>
      <c r="AR3" s="55" t="s">
        <v>168</v>
      </c>
      <c r="AS3" s="55" t="s">
        <v>168</v>
      </c>
      <c r="AT3" s="55" t="s">
        <v>168</v>
      </c>
      <c r="AU3" s="55" t="s">
        <v>168</v>
      </c>
      <c r="AV3" s="55" t="s">
        <v>168</v>
      </c>
      <c r="AW3" s="245" t="s">
        <v>168</v>
      </c>
      <c r="AX3" s="55" t="s">
        <v>168</v>
      </c>
      <c r="AY3" s="245" t="s">
        <v>168</v>
      </c>
      <c r="AZ3" s="55" t="s">
        <v>168</v>
      </c>
      <c r="BA3" s="55" t="s">
        <v>168</v>
      </c>
      <c r="BB3" s="245" t="s">
        <v>168</v>
      </c>
      <c r="BC3" s="55" t="s">
        <v>168</v>
      </c>
      <c r="BD3" s="55" t="s">
        <v>252</v>
      </c>
      <c r="BE3" s="55" t="s">
        <v>168</v>
      </c>
      <c r="BF3" s="55" t="s">
        <v>168</v>
      </c>
      <c r="BG3" s="55" t="s">
        <v>168</v>
      </c>
      <c r="BH3" s="55" t="s">
        <v>168</v>
      </c>
      <c r="BI3" s="55" t="s">
        <v>168</v>
      </c>
      <c r="BJ3" s="55"/>
      <c r="BK3" s="55"/>
      <c r="BL3" s="55"/>
    </row>
    <row r="4" spans="2:64" ht="18.75" customHeight="1" x14ac:dyDescent="0.45">
      <c r="B4" s="301"/>
      <c r="C4" s="302"/>
      <c r="D4" s="52" t="s">
        <v>134</v>
      </c>
      <c r="E4" s="161" t="s">
        <v>169</v>
      </c>
      <c r="F4" s="162" t="s">
        <v>169</v>
      </c>
      <c r="G4" s="163" t="s">
        <v>169</v>
      </c>
      <c r="H4" s="162" t="s">
        <v>169</v>
      </c>
      <c r="I4" s="163" t="s">
        <v>169</v>
      </c>
      <c r="J4" s="162" t="s">
        <v>169</v>
      </c>
      <c r="K4" s="163" t="s">
        <v>169</v>
      </c>
      <c r="L4" s="162" t="s">
        <v>169</v>
      </c>
      <c r="M4" s="163" t="s">
        <v>169</v>
      </c>
      <c r="N4" s="235" t="s">
        <v>169</v>
      </c>
      <c r="O4" s="161" t="s">
        <v>169</v>
      </c>
      <c r="P4" s="162" t="s">
        <v>169</v>
      </c>
      <c r="Q4" s="55" t="s">
        <v>169</v>
      </c>
      <c r="R4" s="54" t="s">
        <v>169</v>
      </c>
      <c r="S4" s="55" t="s">
        <v>169</v>
      </c>
      <c r="T4" s="54" t="s">
        <v>169</v>
      </c>
      <c r="U4" s="55" t="s">
        <v>169</v>
      </c>
      <c r="V4" s="54" t="s">
        <v>169</v>
      </c>
      <c r="W4" s="55" t="s">
        <v>169</v>
      </c>
      <c r="X4" s="236" t="s">
        <v>169</v>
      </c>
      <c r="Y4" s="53" t="s">
        <v>169</v>
      </c>
      <c r="Z4" s="54" t="s">
        <v>169</v>
      </c>
      <c r="AA4" s="55" t="s">
        <v>169</v>
      </c>
      <c r="AB4" s="54" t="s">
        <v>169</v>
      </c>
      <c r="AC4" s="55" t="s">
        <v>169</v>
      </c>
      <c r="AD4" s="55" t="s">
        <v>169</v>
      </c>
      <c r="AE4" s="55" t="s">
        <v>169</v>
      </c>
      <c r="AF4" s="55" t="s">
        <v>169</v>
      </c>
      <c r="AG4" s="55" t="s">
        <v>169</v>
      </c>
      <c r="AH4" s="55" t="s">
        <v>169</v>
      </c>
      <c r="AI4" s="55" t="s">
        <v>169</v>
      </c>
      <c r="AJ4" s="245" t="s">
        <v>169</v>
      </c>
      <c r="AK4" s="55" t="s">
        <v>169</v>
      </c>
      <c r="AL4" s="55" t="s">
        <v>169</v>
      </c>
      <c r="AM4" s="55" t="s">
        <v>169</v>
      </c>
      <c r="AN4" s="245" t="s">
        <v>169</v>
      </c>
      <c r="AO4" s="55" t="s">
        <v>169</v>
      </c>
      <c r="AP4" s="55" t="s">
        <v>169</v>
      </c>
      <c r="AQ4" s="55" t="s">
        <v>169</v>
      </c>
      <c r="AR4" s="55" t="s">
        <v>169</v>
      </c>
      <c r="AS4" s="55" t="s">
        <v>169</v>
      </c>
      <c r="AT4" s="55" t="s">
        <v>169</v>
      </c>
      <c r="AU4" s="55" t="s">
        <v>169</v>
      </c>
      <c r="AV4" s="55" t="s">
        <v>169</v>
      </c>
      <c r="AW4" s="245" t="s">
        <v>169</v>
      </c>
      <c r="AX4" s="55" t="s">
        <v>169</v>
      </c>
      <c r="AY4" s="245" t="s">
        <v>169</v>
      </c>
      <c r="AZ4" s="55" t="s">
        <v>169</v>
      </c>
      <c r="BA4" s="55" t="s">
        <v>169</v>
      </c>
      <c r="BB4" s="245" t="s">
        <v>169</v>
      </c>
      <c r="BC4" s="55" t="s">
        <v>169</v>
      </c>
      <c r="BD4" s="55" t="s">
        <v>169</v>
      </c>
      <c r="BE4" s="55" t="s">
        <v>169</v>
      </c>
      <c r="BF4" s="55" t="s">
        <v>169</v>
      </c>
      <c r="BG4" s="55" t="s">
        <v>169</v>
      </c>
      <c r="BH4" s="55" t="s">
        <v>169</v>
      </c>
      <c r="BI4" s="55" t="s">
        <v>169</v>
      </c>
      <c r="BJ4" s="55"/>
      <c r="BK4" s="55"/>
      <c r="BL4" s="55"/>
    </row>
    <row r="5" spans="2:64" ht="18.75" customHeight="1" x14ac:dyDescent="0.25">
      <c r="B5" s="301"/>
      <c r="C5" s="302"/>
      <c r="D5" s="52" t="s">
        <v>48</v>
      </c>
      <c r="E5" s="161" t="s">
        <v>170</v>
      </c>
      <c r="F5" s="162" t="s">
        <v>171</v>
      </c>
      <c r="G5" s="163" t="s">
        <v>172</v>
      </c>
      <c r="H5" s="162" t="s">
        <v>173</v>
      </c>
      <c r="I5" s="163" t="s">
        <v>172</v>
      </c>
      <c r="J5" s="162" t="s">
        <v>259</v>
      </c>
      <c r="K5" s="163" t="s">
        <v>174</v>
      </c>
      <c r="L5" s="162" t="s">
        <v>174</v>
      </c>
      <c r="M5" s="163" t="s">
        <v>329</v>
      </c>
      <c r="N5" s="235" t="s">
        <v>175</v>
      </c>
      <c r="O5" s="161" t="s">
        <v>176</v>
      </c>
      <c r="P5" s="162" t="s">
        <v>259</v>
      </c>
      <c r="Q5" s="55" t="s">
        <v>230</v>
      </c>
      <c r="R5" s="54" t="s">
        <v>174</v>
      </c>
      <c r="S5" s="55" t="s">
        <v>232</v>
      </c>
      <c r="T5" s="54" t="s">
        <v>238</v>
      </c>
      <c r="U5" s="55" t="s">
        <v>244</v>
      </c>
      <c r="V5" s="54" t="s">
        <v>244</v>
      </c>
      <c r="W5" s="55" t="s">
        <v>261</v>
      </c>
      <c r="X5" s="56" t="s">
        <v>267</v>
      </c>
      <c r="Y5" s="53" t="s">
        <v>267</v>
      </c>
      <c r="Z5" s="54" t="s">
        <v>286</v>
      </c>
      <c r="AA5" s="55" t="s">
        <v>292</v>
      </c>
      <c r="AB5" s="54" t="s">
        <v>304</v>
      </c>
      <c r="AC5" s="55" t="s">
        <v>315</v>
      </c>
      <c r="AD5" s="55" t="s">
        <v>355</v>
      </c>
      <c r="AE5" s="55" t="s">
        <v>358</v>
      </c>
      <c r="AF5" s="55" t="s">
        <v>363</v>
      </c>
      <c r="AG5" s="55" t="s">
        <v>370</v>
      </c>
      <c r="AH5" s="55" t="s">
        <v>172</v>
      </c>
      <c r="AI5" s="55" t="s">
        <v>170</v>
      </c>
      <c r="AJ5" s="245" t="s">
        <v>286</v>
      </c>
      <c r="AK5" s="55" t="s">
        <v>388</v>
      </c>
      <c r="AL5" s="55" t="s">
        <v>393</v>
      </c>
      <c r="AM5" s="55" t="s">
        <v>429</v>
      </c>
      <c r="AN5" s="245" t="s">
        <v>406</v>
      </c>
      <c r="AO5" s="55" t="s">
        <v>411</v>
      </c>
      <c r="AP5" s="55" t="s">
        <v>416</v>
      </c>
      <c r="AQ5" s="55" t="s">
        <v>422</v>
      </c>
      <c r="AR5" s="55" t="s">
        <v>431</v>
      </c>
      <c r="AS5" s="55" t="s">
        <v>437</v>
      </c>
      <c r="AT5" s="55" t="s">
        <v>446</v>
      </c>
      <c r="AU5" s="55" t="s">
        <v>449</v>
      </c>
      <c r="AV5" s="55" t="s">
        <v>261</v>
      </c>
      <c r="AW5" s="245" t="s">
        <v>535</v>
      </c>
      <c r="AX5" s="55" t="s">
        <v>466</v>
      </c>
      <c r="AY5" s="245" t="s">
        <v>431</v>
      </c>
      <c r="AZ5" s="55" t="s">
        <v>473</v>
      </c>
      <c r="BA5" s="55" t="s">
        <v>480</v>
      </c>
      <c r="BB5" s="245" t="s">
        <v>561</v>
      </c>
      <c r="BC5" s="55" t="s">
        <v>485</v>
      </c>
      <c r="BD5" s="55" t="s">
        <v>492</v>
      </c>
      <c r="BE5" s="55" t="s">
        <v>449</v>
      </c>
      <c r="BF5" s="55" t="s">
        <v>509</v>
      </c>
      <c r="BG5" s="55" t="s">
        <v>523</v>
      </c>
      <c r="BH5" s="55" t="s">
        <v>292</v>
      </c>
      <c r="BI5" s="55" t="s">
        <v>411</v>
      </c>
      <c r="BJ5" s="55"/>
      <c r="BK5" s="55"/>
      <c r="BL5" s="55"/>
    </row>
    <row r="6" spans="2:64" ht="18.75" customHeight="1" x14ac:dyDescent="0.25">
      <c r="B6" s="301"/>
      <c r="C6" s="302"/>
      <c r="D6" s="57" t="s">
        <v>92</v>
      </c>
      <c r="E6" s="164" t="s">
        <v>177</v>
      </c>
      <c r="F6" s="165" t="s">
        <v>177</v>
      </c>
      <c r="G6" s="166" t="s">
        <v>177</v>
      </c>
      <c r="H6" s="165" t="s">
        <v>177</v>
      </c>
      <c r="I6" s="166" t="s">
        <v>177</v>
      </c>
      <c r="J6" s="165" t="s">
        <v>177</v>
      </c>
      <c r="K6" s="166" t="s">
        <v>177</v>
      </c>
      <c r="L6" s="165" t="s">
        <v>177</v>
      </c>
      <c r="M6" s="166" t="s">
        <v>177</v>
      </c>
      <c r="N6" s="165" t="s">
        <v>177</v>
      </c>
      <c r="O6" s="166" t="s">
        <v>177</v>
      </c>
      <c r="P6" s="165" t="s">
        <v>177</v>
      </c>
      <c r="Q6" s="60" t="s">
        <v>177</v>
      </c>
      <c r="R6" s="59" t="s">
        <v>177</v>
      </c>
      <c r="S6" s="60" t="s">
        <v>177</v>
      </c>
      <c r="T6" s="59" t="s">
        <v>177</v>
      </c>
      <c r="U6" s="60" t="s">
        <v>177</v>
      </c>
      <c r="V6" s="59" t="s">
        <v>177</v>
      </c>
      <c r="W6" s="60" t="s">
        <v>177</v>
      </c>
      <c r="X6" s="58" t="s">
        <v>177</v>
      </c>
      <c r="Y6" s="60" t="s">
        <v>177</v>
      </c>
      <c r="Z6" s="59" t="s">
        <v>177</v>
      </c>
      <c r="AA6" s="60" t="s">
        <v>177</v>
      </c>
      <c r="AB6" s="59" t="s">
        <v>177</v>
      </c>
      <c r="AC6" s="60" t="s">
        <v>177</v>
      </c>
      <c r="AD6" s="60" t="s">
        <v>177</v>
      </c>
      <c r="AE6" s="60" t="s">
        <v>177</v>
      </c>
      <c r="AF6" s="60" t="s">
        <v>177</v>
      </c>
      <c r="AG6" s="60" t="s">
        <v>177</v>
      </c>
      <c r="AH6" s="60" t="s">
        <v>177</v>
      </c>
      <c r="AI6" s="60" t="s">
        <v>177</v>
      </c>
      <c r="AJ6" s="246" t="s">
        <v>177</v>
      </c>
      <c r="AK6" s="60" t="s">
        <v>177</v>
      </c>
      <c r="AL6" s="60" t="s">
        <v>177</v>
      </c>
      <c r="AM6" s="60" t="s">
        <v>177</v>
      </c>
      <c r="AN6" s="246" t="s">
        <v>177</v>
      </c>
      <c r="AO6" s="60" t="s">
        <v>177</v>
      </c>
      <c r="AP6" s="60" t="s">
        <v>177</v>
      </c>
      <c r="AQ6" s="60" t="s">
        <v>177</v>
      </c>
      <c r="AR6" s="60" t="s">
        <v>177</v>
      </c>
      <c r="AS6" s="60" t="s">
        <v>177</v>
      </c>
      <c r="AT6" s="60" t="s">
        <v>177</v>
      </c>
      <c r="AU6" s="60" t="s">
        <v>177</v>
      </c>
      <c r="AV6" s="60" t="s">
        <v>177</v>
      </c>
      <c r="AW6" s="246" t="s">
        <v>177</v>
      </c>
      <c r="AX6" s="60" t="s">
        <v>177</v>
      </c>
      <c r="AY6" s="246" t="s">
        <v>177</v>
      </c>
      <c r="AZ6" s="60" t="s">
        <v>177</v>
      </c>
      <c r="BA6" s="60" t="s">
        <v>177</v>
      </c>
      <c r="BB6" s="246" t="s">
        <v>177</v>
      </c>
      <c r="BC6" s="60" t="s">
        <v>177</v>
      </c>
      <c r="BD6" s="60" t="s">
        <v>177</v>
      </c>
      <c r="BE6" s="60" t="s">
        <v>177</v>
      </c>
      <c r="BF6" s="60" t="s">
        <v>177</v>
      </c>
      <c r="BG6" s="60" t="s">
        <v>177</v>
      </c>
      <c r="BH6" s="60" t="s">
        <v>177</v>
      </c>
      <c r="BI6" s="60" t="s">
        <v>177</v>
      </c>
      <c r="BJ6" s="60"/>
      <c r="BK6" s="60"/>
      <c r="BL6" s="60"/>
    </row>
    <row r="7" spans="2:64" ht="18.75" customHeight="1" x14ac:dyDescent="0.25">
      <c r="B7" s="301"/>
      <c r="C7" s="302"/>
      <c r="D7" s="57" t="s">
        <v>93</v>
      </c>
      <c r="E7" s="164" t="s">
        <v>178</v>
      </c>
      <c r="F7" s="165" t="s">
        <v>178</v>
      </c>
      <c r="G7" s="166" t="s">
        <v>178</v>
      </c>
      <c r="H7" s="165" t="s">
        <v>178</v>
      </c>
      <c r="I7" s="166" t="s">
        <v>178</v>
      </c>
      <c r="J7" s="165" t="s">
        <v>178</v>
      </c>
      <c r="K7" s="166" t="s">
        <v>178</v>
      </c>
      <c r="L7" s="165" t="s">
        <v>178</v>
      </c>
      <c r="M7" s="166" t="s">
        <v>178</v>
      </c>
      <c r="N7" s="165" t="s">
        <v>178</v>
      </c>
      <c r="O7" s="166" t="s">
        <v>178</v>
      </c>
      <c r="P7" s="165" t="s">
        <v>178</v>
      </c>
      <c r="Q7" s="60" t="s">
        <v>178</v>
      </c>
      <c r="R7" s="59" t="s">
        <v>178</v>
      </c>
      <c r="S7" s="60" t="s">
        <v>178</v>
      </c>
      <c r="T7" s="59" t="s">
        <v>178</v>
      </c>
      <c r="U7" s="60" t="s">
        <v>178</v>
      </c>
      <c r="V7" s="59" t="s">
        <v>178</v>
      </c>
      <c r="W7" s="60" t="s">
        <v>178</v>
      </c>
      <c r="X7" s="58" t="s">
        <v>178</v>
      </c>
      <c r="Y7" s="60" t="s">
        <v>178</v>
      </c>
      <c r="Z7" s="59" t="s">
        <v>178</v>
      </c>
      <c r="AA7" s="60" t="s">
        <v>178</v>
      </c>
      <c r="AB7" s="59" t="s">
        <v>178</v>
      </c>
      <c r="AC7" s="60" t="s">
        <v>178</v>
      </c>
      <c r="AD7" s="60" t="s">
        <v>178</v>
      </c>
      <c r="AE7" s="60" t="s">
        <v>178</v>
      </c>
      <c r="AF7" s="60" t="s">
        <v>178</v>
      </c>
      <c r="AG7" s="60" t="s">
        <v>178</v>
      </c>
      <c r="AH7" s="60" t="s">
        <v>178</v>
      </c>
      <c r="AI7" s="60" t="s">
        <v>178</v>
      </c>
      <c r="AJ7" s="246" t="s">
        <v>178</v>
      </c>
      <c r="AK7" s="60" t="s">
        <v>178</v>
      </c>
      <c r="AL7" s="60" t="s">
        <v>178</v>
      </c>
      <c r="AM7" s="60" t="s">
        <v>178</v>
      </c>
      <c r="AN7" s="246" t="s">
        <v>178</v>
      </c>
      <c r="AO7" s="60" t="s">
        <v>178</v>
      </c>
      <c r="AP7" s="60" t="s">
        <v>178</v>
      </c>
      <c r="AQ7" s="60" t="s">
        <v>178</v>
      </c>
      <c r="AR7" s="60" t="s">
        <v>178</v>
      </c>
      <c r="AS7" s="60" t="s">
        <v>178</v>
      </c>
      <c r="AT7" s="60" t="s">
        <v>178</v>
      </c>
      <c r="AU7" s="60" t="s">
        <v>178</v>
      </c>
      <c r="AV7" s="60" t="s">
        <v>178</v>
      </c>
      <c r="AW7" s="246" t="s">
        <v>178</v>
      </c>
      <c r="AX7" s="60" t="s">
        <v>178</v>
      </c>
      <c r="AY7" s="246" t="s">
        <v>178</v>
      </c>
      <c r="AZ7" s="60" t="s">
        <v>178</v>
      </c>
      <c r="BA7" s="60" t="s">
        <v>178</v>
      </c>
      <c r="BB7" s="246" t="s">
        <v>178</v>
      </c>
      <c r="BC7" s="60" t="s">
        <v>178</v>
      </c>
      <c r="BD7" s="60" t="s">
        <v>178</v>
      </c>
      <c r="BE7" s="60" t="s">
        <v>178</v>
      </c>
      <c r="BF7" s="60" t="s">
        <v>178</v>
      </c>
      <c r="BG7" s="60" t="s">
        <v>178</v>
      </c>
      <c r="BH7" s="60" t="s">
        <v>178</v>
      </c>
      <c r="BI7" s="60" t="s">
        <v>178</v>
      </c>
      <c r="BJ7" s="60"/>
      <c r="BK7" s="60"/>
      <c r="BL7" s="60"/>
    </row>
    <row r="8" spans="2:64" ht="18" customHeight="1" x14ac:dyDescent="0.25">
      <c r="B8" s="301"/>
      <c r="C8" s="302"/>
      <c r="D8" s="57" t="s">
        <v>16</v>
      </c>
      <c r="E8" s="164" t="s">
        <v>179</v>
      </c>
      <c r="F8" s="165" t="s">
        <v>179</v>
      </c>
      <c r="G8" s="166" t="s">
        <v>180</v>
      </c>
      <c r="H8" s="165" t="s">
        <v>181</v>
      </c>
      <c r="I8" s="166" t="s">
        <v>180</v>
      </c>
      <c r="J8" s="165" t="s">
        <v>181</v>
      </c>
      <c r="K8" s="166" t="s">
        <v>180</v>
      </c>
      <c r="L8" s="165" t="s">
        <v>181</v>
      </c>
      <c r="M8" s="166" t="s">
        <v>180</v>
      </c>
      <c r="N8" s="165" t="s">
        <v>181</v>
      </c>
      <c r="O8" s="166" t="s">
        <v>180</v>
      </c>
      <c r="P8" s="165" t="s">
        <v>181</v>
      </c>
      <c r="Q8" s="60" t="s">
        <v>181</v>
      </c>
      <c r="R8" s="59" t="s">
        <v>245</v>
      </c>
      <c r="S8" s="60" t="s">
        <v>237</v>
      </c>
      <c r="T8" s="59" t="s">
        <v>179</v>
      </c>
      <c r="U8" s="60" t="s">
        <v>245</v>
      </c>
      <c r="V8" s="59" t="s">
        <v>180</v>
      </c>
      <c r="W8" s="60" t="s">
        <v>237</v>
      </c>
      <c r="X8" s="58" t="s">
        <v>237</v>
      </c>
      <c r="Y8" s="60" t="s">
        <v>271</v>
      </c>
      <c r="Z8" s="59" t="s">
        <v>179</v>
      </c>
      <c r="AA8" s="60" t="s">
        <v>181</v>
      </c>
      <c r="AB8" s="59" t="s">
        <v>179</v>
      </c>
      <c r="AC8" s="60" t="s">
        <v>180</v>
      </c>
      <c r="AD8" s="60" t="s">
        <v>180</v>
      </c>
      <c r="AE8" s="60" t="s">
        <v>359</v>
      </c>
      <c r="AF8" s="60" t="s">
        <v>364</v>
      </c>
      <c r="AG8" s="60" t="s">
        <v>179</v>
      </c>
      <c r="AH8" s="60" t="s">
        <v>237</v>
      </c>
      <c r="AI8" s="60" t="s">
        <v>179</v>
      </c>
      <c r="AJ8" s="246" t="s">
        <v>179</v>
      </c>
      <c r="AK8" s="60" t="s">
        <v>181</v>
      </c>
      <c r="AL8" s="60" t="s">
        <v>359</v>
      </c>
      <c r="AM8" s="60" t="s">
        <v>399</v>
      </c>
      <c r="AN8" s="246" t="s">
        <v>181</v>
      </c>
      <c r="AO8" s="60" t="s">
        <v>359</v>
      </c>
      <c r="AP8" s="60" t="s">
        <v>364</v>
      </c>
      <c r="AQ8" s="60" t="s">
        <v>180</v>
      </c>
      <c r="AR8" s="60" t="s">
        <v>399</v>
      </c>
      <c r="AS8" s="60" t="s">
        <v>399</v>
      </c>
      <c r="AT8" s="60" t="s">
        <v>364</v>
      </c>
      <c r="AU8" s="60" t="s">
        <v>364</v>
      </c>
      <c r="AV8" s="60" t="s">
        <v>237</v>
      </c>
      <c r="AW8" s="246" t="s">
        <v>359</v>
      </c>
      <c r="AX8" s="60" t="s">
        <v>359</v>
      </c>
      <c r="AY8" s="246" t="s">
        <v>399</v>
      </c>
      <c r="AZ8" s="60" t="s">
        <v>399</v>
      </c>
      <c r="BA8" s="60" t="s">
        <v>179</v>
      </c>
      <c r="BB8" s="246" t="s">
        <v>364</v>
      </c>
      <c r="BC8" s="60" t="s">
        <v>181</v>
      </c>
      <c r="BD8" s="60" t="s">
        <v>179</v>
      </c>
      <c r="BE8" s="60" t="s">
        <v>364</v>
      </c>
      <c r="BF8" s="60" t="s">
        <v>399</v>
      </c>
      <c r="BG8" s="60" t="s">
        <v>180</v>
      </c>
      <c r="BH8" s="60" t="s">
        <v>181</v>
      </c>
      <c r="BI8" s="60" t="s">
        <v>359</v>
      </c>
      <c r="BJ8" s="60"/>
      <c r="BK8" s="60"/>
      <c r="BL8" s="60"/>
    </row>
    <row r="9" spans="2:64" s="150" customFormat="1" ht="18" customHeight="1" x14ac:dyDescent="0.25">
      <c r="B9" s="301"/>
      <c r="C9" s="302"/>
      <c r="D9" s="146" t="s">
        <v>144</v>
      </c>
      <c r="E9" s="164">
        <v>9392717866</v>
      </c>
      <c r="F9" s="165">
        <v>9392717866</v>
      </c>
      <c r="G9" s="166">
        <v>9189865402</v>
      </c>
      <c r="H9" s="165">
        <v>9186468108</v>
      </c>
      <c r="I9" s="166">
        <v>9189865402</v>
      </c>
      <c r="J9" s="165">
        <v>9186468108</v>
      </c>
      <c r="K9" s="166">
        <v>9186468108</v>
      </c>
      <c r="L9" s="165">
        <v>9189865402</v>
      </c>
      <c r="M9" s="166">
        <v>9189865402</v>
      </c>
      <c r="N9" s="165">
        <v>9186468108</v>
      </c>
      <c r="O9" s="166">
        <v>9189865402</v>
      </c>
      <c r="P9" s="165">
        <v>9186468108</v>
      </c>
      <c r="Q9" s="149">
        <v>9186468108</v>
      </c>
      <c r="R9" s="148">
        <v>9147987028</v>
      </c>
      <c r="S9" s="149">
        <v>9189865402</v>
      </c>
      <c r="T9" s="148">
        <v>9392717866</v>
      </c>
      <c r="U9" s="149">
        <v>9147987028</v>
      </c>
      <c r="V9" s="148">
        <v>9189865402</v>
      </c>
      <c r="W9" s="149">
        <v>9189865402</v>
      </c>
      <c r="X9" s="147">
        <v>9189865402</v>
      </c>
      <c r="Y9" s="149">
        <v>9189865402</v>
      </c>
      <c r="Z9" s="148">
        <v>9392717866</v>
      </c>
      <c r="AA9" s="149">
        <v>91896468108</v>
      </c>
      <c r="AB9" s="148">
        <v>9392717866</v>
      </c>
      <c r="AC9" s="149">
        <v>9189865402</v>
      </c>
      <c r="AD9" s="149">
        <v>9189865402</v>
      </c>
      <c r="AE9" s="149">
        <v>9185768075</v>
      </c>
      <c r="AF9" s="149">
        <v>9013908914</v>
      </c>
      <c r="AG9" s="149">
        <v>9392717866</v>
      </c>
      <c r="AH9" s="149">
        <v>9189865402</v>
      </c>
      <c r="AI9" s="149">
        <v>9392717866</v>
      </c>
      <c r="AJ9" s="247">
        <v>9189789138</v>
      </c>
      <c r="AK9" s="149">
        <v>9186468108</v>
      </c>
      <c r="AL9" s="149">
        <v>9185768075</v>
      </c>
      <c r="AM9" s="149">
        <v>9183840465</v>
      </c>
      <c r="AN9" s="247">
        <v>9186468108</v>
      </c>
      <c r="AO9" s="149">
        <v>9185768075</v>
      </c>
      <c r="AP9" s="149">
        <v>9013908914</v>
      </c>
      <c r="AQ9" s="149">
        <v>9189865402</v>
      </c>
      <c r="AR9" s="149">
        <v>9183840465</v>
      </c>
      <c r="AS9" s="149">
        <v>9183840465</v>
      </c>
      <c r="AT9" s="149">
        <v>9013908914</v>
      </c>
      <c r="AU9" s="149">
        <v>9013908914</v>
      </c>
      <c r="AV9" s="149">
        <v>9189865402</v>
      </c>
      <c r="AW9" s="247">
        <v>9185768075</v>
      </c>
      <c r="AX9" s="149">
        <v>9185768075</v>
      </c>
      <c r="AY9" s="247">
        <v>9183840465</v>
      </c>
      <c r="AZ9" s="149">
        <v>9183840465</v>
      </c>
      <c r="BA9" s="149">
        <v>9189789138</v>
      </c>
      <c r="BB9" s="247">
        <v>9013908914</v>
      </c>
      <c r="BC9" s="149">
        <v>9186468108</v>
      </c>
      <c r="BD9" s="149">
        <v>9189789138</v>
      </c>
      <c r="BE9" s="149">
        <v>9013908914</v>
      </c>
      <c r="BF9" s="149">
        <v>9183840465</v>
      </c>
      <c r="BG9" s="149">
        <v>9189865402</v>
      </c>
      <c r="BH9" s="149">
        <v>9186468108</v>
      </c>
      <c r="BI9" s="149">
        <v>9185768075</v>
      </c>
      <c r="BJ9" s="149"/>
      <c r="BK9" s="149"/>
      <c r="BL9" s="149"/>
    </row>
    <row r="10" spans="2:64" ht="18" customHeight="1" x14ac:dyDescent="0.25">
      <c r="B10" s="301"/>
      <c r="C10" s="302"/>
      <c r="D10" s="61" t="s">
        <v>15</v>
      </c>
      <c r="E10" s="167" t="s">
        <v>182</v>
      </c>
      <c r="F10" s="168" t="s">
        <v>183</v>
      </c>
      <c r="G10" s="169" t="s">
        <v>184</v>
      </c>
      <c r="H10" s="168" t="s">
        <v>185</v>
      </c>
      <c r="I10" s="169" t="s">
        <v>186</v>
      </c>
      <c r="J10" s="168" t="s">
        <v>187</v>
      </c>
      <c r="K10" s="169" t="s">
        <v>188</v>
      </c>
      <c r="L10" s="168" t="s">
        <v>189</v>
      </c>
      <c r="M10" s="169" t="s">
        <v>330</v>
      </c>
      <c r="N10" s="168" t="s">
        <v>190</v>
      </c>
      <c r="O10" s="169" t="s">
        <v>191</v>
      </c>
      <c r="P10" s="168" t="s">
        <v>348</v>
      </c>
      <c r="Q10" s="64" t="s">
        <v>231</v>
      </c>
      <c r="R10" s="63" t="s">
        <v>335</v>
      </c>
      <c r="S10" s="64" t="s">
        <v>233</v>
      </c>
      <c r="T10" s="63" t="s">
        <v>239</v>
      </c>
      <c r="U10" s="64" t="s">
        <v>246</v>
      </c>
      <c r="V10" s="63" t="s">
        <v>253</v>
      </c>
      <c r="W10" s="64" t="s">
        <v>262</v>
      </c>
      <c r="X10" s="62" t="s">
        <v>268</v>
      </c>
      <c r="Y10" s="64" t="s">
        <v>272</v>
      </c>
      <c r="Z10" s="63" t="s">
        <v>287</v>
      </c>
      <c r="AA10" s="64" t="s">
        <v>293</v>
      </c>
      <c r="AB10" s="63" t="s">
        <v>304</v>
      </c>
      <c r="AC10" s="64" t="s">
        <v>319</v>
      </c>
      <c r="AD10" s="64" t="s">
        <v>356</v>
      </c>
      <c r="AE10" s="64" t="s">
        <v>185</v>
      </c>
      <c r="AF10" s="64" t="s">
        <v>365</v>
      </c>
      <c r="AG10" s="64" t="s">
        <v>371</v>
      </c>
      <c r="AH10" s="64" t="s">
        <v>377</v>
      </c>
      <c r="AI10" s="64" t="s">
        <v>384</v>
      </c>
      <c r="AJ10" s="248" t="s">
        <v>542</v>
      </c>
      <c r="AK10" s="64" t="s">
        <v>392</v>
      </c>
      <c r="AL10" s="64" t="s">
        <v>394</v>
      </c>
      <c r="AM10" s="64" t="s">
        <v>398</v>
      </c>
      <c r="AN10" s="248" t="s">
        <v>168</v>
      </c>
      <c r="AO10" s="64" t="s">
        <v>168</v>
      </c>
      <c r="AP10" s="64" t="s">
        <v>417</v>
      </c>
      <c r="AQ10" s="64" t="s">
        <v>423</v>
      </c>
      <c r="AR10" s="64" t="s">
        <v>432</v>
      </c>
      <c r="AS10" s="64" t="s">
        <v>438</v>
      </c>
      <c r="AT10" s="64" t="s">
        <v>348</v>
      </c>
      <c r="AU10" s="64" t="s">
        <v>450</v>
      </c>
      <c r="AV10" s="64" t="s">
        <v>454</v>
      </c>
      <c r="AW10" s="248" t="s">
        <v>536</v>
      </c>
      <c r="AX10" s="64" t="s">
        <v>467</v>
      </c>
      <c r="AY10" s="248" t="s">
        <v>553</v>
      </c>
      <c r="AZ10" s="64" t="s">
        <v>474</v>
      </c>
      <c r="BA10" s="64" t="s">
        <v>481</v>
      </c>
      <c r="BB10" s="248" t="s">
        <v>562</v>
      </c>
      <c r="BC10" s="64" t="s">
        <v>486</v>
      </c>
      <c r="BD10" s="64" t="s">
        <v>493</v>
      </c>
      <c r="BE10" s="64" t="s">
        <v>494</v>
      </c>
      <c r="BF10" s="64" t="s">
        <v>510</v>
      </c>
      <c r="BG10" s="64" t="s">
        <v>524</v>
      </c>
      <c r="BH10" s="64" t="s">
        <v>529</v>
      </c>
      <c r="BI10" s="64" t="s">
        <v>563</v>
      </c>
      <c r="BJ10" s="64"/>
      <c r="BK10" s="64"/>
      <c r="BL10" s="64"/>
    </row>
    <row r="11" spans="2:64" ht="18" customHeight="1" x14ac:dyDescent="0.25">
      <c r="B11" s="301"/>
      <c r="C11" s="302"/>
      <c r="D11" s="57" t="s">
        <v>33</v>
      </c>
      <c r="E11" s="170" t="s">
        <v>326</v>
      </c>
      <c r="F11" s="165" t="s">
        <v>326</v>
      </c>
      <c r="G11" s="166" t="s">
        <v>326</v>
      </c>
      <c r="H11" s="165" t="s">
        <v>326</v>
      </c>
      <c r="I11" s="166" t="s">
        <v>326</v>
      </c>
      <c r="J11" s="165" t="s">
        <v>326</v>
      </c>
      <c r="K11" s="166" t="s">
        <v>326</v>
      </c>
      <c r="L11" s="165" t="s">
        <v>326</v>
      </c>
      <c r="M11" s="166" t="s">
        <v>517</v>
      </c>
      <c r="N11" s="165" t="s">
        <v>326</v>
      </c>
      <c r="O11" s="166" t="s">
        <v>326</v>
      </c>
      <c r="P11" s="165" t="s">
        <v>478</v>
      </c>
      <c r="Q11" s="60" t="s">
        <v>326</v>
      </c>
      <c r="R11" s="59" t="s">
        <v>478</v>
      </c>
      <c r="S11" s="60" t="s">
        <v>326</v>
      </c>
      <c r="T11" s="59" t="s">
        <v>326</v>
      </c>
      <c r="U11" s="60" t="s">
        <v>326</v>
      </c>
      <c r="V11" s="59" t="s">
        <v>518</v>
      </c>
      <c r="W11" s="60" t="s">
        <v>326</v>
      </c>
      <c r="X11" s="58" t="s">
        <v>326</v>
      </c>
      <c r="Y11" s="60" t="s">
        <v>326</v>
      </c>
      <c r="Z11" s="59" t="s">
        <v>518</v>
      </c>
      <c r="AA11" s="60" t="s">
        <v>326</v>
      </c>
      <c r="AB11" s="59" t="s">
        <v>251</v>
      </c>
      <c r="AC11" s="60" t="s">
        <v>518</v>
      </c>
      <c r="AD11" s="60" t="s">
        <v>478</v>
      </c>
      <c r="AE11" s="60" t="s">
        <v>478</v>
      </c>
      <c r="AF11" s="60" t="s">
        <v>478</v>
      </c>
      <c r="AG11" s="60" t="s">
        <v>478</v>
      </c>
      <c r="AH11" s="60" t="s">
        <v>499</v>
      </c>
      <c r="AI11" s="60" t="s">
        <v>251</v>
      </c>
      <c r="AJ11" s="246" t="s">
        <v>378</v>
      </c>
      <c r="AK11" s="60" t="s">
        <v>349</v>
      </c>
      <c r="AL11" s="60" t="s">
        <v>349</v>
      </c>
      <c r="AM11" s="60" t="s">
        <v>349</v>
      </c>
      <c r="AN11" s="246" t="s">
        <v>478</v>
      </c>
      <c r="AO11" s="60" t="s">
        <v>349</v>
      </c>
      <c r="AP11" s="60" t="s">
        <v>349</v>
      </c>
      <c r="AQ11" s="60" t="s">
        <v>349</v>
      </c>
      <c r="AR11" s="60" t="s">
        <v>349</v>
      </c>
      <c r="AS11" s="60" t="s">
        <v>349</v>
      </c>
      <c r="AT11" s="60" t="s">
        <v>349</v>
      </c>
      <c r="AU11" s="60" t="s">
        <v>349</v>
      </c>
      <c r="AV11" s="60" t="s">
        <v>349</v>
      </c>
      <c r="AW11" s="246" t="s">
        <v>349</v>
      </c>
      <c r="AX11" s="60" t="s">
        <v>349</v>
      </c>
      <c r="AY11" s="246" t="s">
        <v>349</v>
      </c>
      <c r="AZ11" s="60" t="s">
        <v>349</v>
      </c>
      <c r="BA11" s="60" t="s">
        <v>349</v>
      </c>
      <c r="BB11" s="246" t="s">
        <v>349</v>
      </c>
      <c r="BC11" s="60" t="s">
        <v>349</v>
      </c>
      <c r="BD11" s="60" t="s">
        <v>349</v>
      </c>
      <c r="BE11" s="60" t="s">
        <v>349</v>
      </c>
      <c r="BF11" s="60" t="s">
        <v>349</v>
      </c>
      <c r="BG11" s="60" t="s">
        <v>349</v>
      </c>
      <c r="BH11" s="60" t="s">
        <v>349</v>
      </c>
      <c r="BI11" s="60" t="s">
        <v>349</v>
      </c>
      <c r="BJ11" s="60"/>
      <c r="BK11" s="60"/>
      <c r="BL11" s="60"/>
    </row>
    <row r="12" spans="2:64" ht="21" customHeight="1" thickBot="1" x14ac:dyDescent="0.3">
      <c r="B12" s="303"/>
      <c r="C12" s="304"/>
      <c r="D12" s="65" t="s">
        <v>34</v>
      </c>
      <c r="E12" s="66">
        <v>1</v>
      </c>
      <c r="F12" s="67">
        <f>E12+1</f>
        <v>2</v>
      </c>
      <c r="G12" s="68">
        <f t="shared" ref="G12:X12" si="0">F12+1</f>
        <v>3</v>
      </c>
      <c r="H12" s="67">
        <f t="shared" si="0"/>
        <v>4</v>
      </c>
      <c r="I12" s="68">
        <f t="shared" si="0"/>
        <v>5</v>
      </c>
      <c r="J12" s="67">
        <f t="shared" si="0"/>
        <v>6</v>
      </c>
      <c r="K12" s="68">
        <f t="shared" si="0"/>
        <v>7</v>
      </c>
      <c r="L12" s="67">
        <f t="shared" si="0"/>
        <v>8</v>
      </c>
      <c r="M12" s="68">
        <f t="shared" si="0"/>
        <v>9</v>
      </c>
      <c r="N12" s="67">
        <f t="shared" si="0"/>
        <v>10</v>
      </c>
      <c r="O12" s="68">
        <f t="shared" si="0"/>
        <v>11</v>
      </c>
      <c r="P12" s="67">
        <v>12</v>
      </c>
      <c r="Q12" s="68">
        <f t="shared" si="0"/>
        <v>13</v>
      </c>
      <c r="R12" s="67">
        <f t="shared" si="0"/>
        <v>14</v>
      </c>
      <c r="S12" s="68">
        <f t="shared" si="0"/>
        <v>15</v>
      </c>
      <c r="T12" s="67">
        <f t="shared" si="0"/>
        <v>16</v>
      </c>
      <c r="U12" s="68">
        <f t="shared" si="0"/>
        <v>17</v>
      </c>
      <c r="V12" s="67">
        <f t="shared" si="0"/>
        <v>18</v>
      </c>
      <c r="W12" s="68">
        <f t="shared" si="0"/>
        <v>19</v>
      </c>
      <c r="X12" s="66">
        <f t="shared" si="0"/>
        <v>20</v>
      </c>
      <c r="Y12" s="68">
        <f t="shared" ref="Y12" si="1">X12+1</f>
        <v>21</v>
      </c>
      <c r="Z12" s="67">
        <f t="shared" ref="Z12" si="2">Y12+1</f>
        <v>22</v>
      </c>
      <c r="AA12" s="68">
        <f t="shared" ref="AA12" si="3">Z12+1</f>
        <v>23</v>
      </c>
      <c r="AB12" s="67">
        <f t="shared" ref="AB12" si="4">AA12+1</f>
        <v>24</v>
      </c>
      <c r="AC12" s="68">
        <f t="shared" ref="AC12" si="5">AB12+1</f>
        <v>25</v>
      </c>
      <c r="AD12" s="68">
        <f t="shared" ref="AD12" si="6">AC12+1</f>
        <v>26</v>
      </c>
      <c r="AE12" s="68">
        <v>27</v>
      </c>
      <c r="AF12" s="68">
        <f t="shared" ref="AF12" si="7">AE12+1</f>
        <v>28</v>
      </c>
      <c r="AG12" s="68">
        <f t="shared" ref="AG12" si="8">AF12+1</f>
        <v>29</v>
      </c>
      <c r="AH12" s="68">
        <f t="shared" ref="AH12" si="9">AG12+1</f>
        <v>30</v>
      </c>
      <c r="AI12" s="68">
        <v>31</v>
      </c>
      <c r="AJ12" s="249">
        <f t="shared" ref="AJ12" si="10">AI12+1</f>
        <v>32</v>
      </c>
      <c r="AK12" s="68">
        <f t="shared" ref="AK12" si="11">AJ12+1</f>
        <v>33</v>
      </c>
      <c r="AL12" s="68">
        <f t="shared" ref="AL12" si="12">AK12+1</f>
        <v>34</v>
      </c>
      <c r="AM12" s="68">
        <f t="shared" ref="AM12" si="13">AL12+1</f>
        <v>35</v>
      </c>
      <c r="AN12" s="249">
        <f t="shared" ref="AN12" si="14">AM12+1</f>
        <v>36</v>
      </c>
      <c r="AO12" s="68">
        <f t="shared" ref="AO12" si="15">AN12+1</f>
        <v>37</v>
      </c>
      <c r="AP12" s="68">
        <f t="shared" ref="AP12" si="16">AO12+1</f>
        <v>38</v>
      </c>
      <c r="AQ12" s="68">
        <f t="shared" ref="AQ12" si="17">AP12+1</f>
        <v>39</v>
      </c>
      <c r="AR12" s="68">
        <f t="shared" ref="AR12" si="18">AQ12+1</f>
        <v>40</v>
      </c>
      <c r="AS12" s="68">
        <f t="shared" ref="AS12" si="19">AR12+1</f>
        <v>41</v>
      </c>
      <c r="AT12" s="68">
        <f t="shared" ref="AT12" si="20">AS12+1</f>
        <v>42</v>
      </c>
      <c r="AU12" s="68">
        <f t="shared" ref="AU12" si="21">AT12+1</f>
        <v>43</v>
      </c>
      <c r="AV12" s="68">
        <f t="shared" ref="AV12" si="22">AU12+1</f>
        <v>44</v>
      </c>
      <c r="AW12" s="249">
        <f t="shared" ref="AW12" si="23">AV12+1</f>
        <v>45</v>
      </c>
      <c r="AX12" s="68">
        <f t="shared" ref="AX12" si="24">AW12+1</f>
        <v>46</v>
      </c>
      <c r="AY12" s="249">
        <f t="shared" ref="AY12" si="25">AX12+1</f>
        <v>47</v>
      </c>
      <c r="AZ12" s="68">
        <f t="shared" ref="AZ12" si="26">AY12+1</f>
        <v>48</v>
      </c>
      <c r="BA12" s="68">
        <f t="shared" ref="BA12" si="27">AZ12+1</f>
        <v>49</v>
      </c>
      <c r="BB12" s="68">
        <f t="shared" ref="BB12" si="28">BA12+1</f>
        <v>50</v>
      </c>
      <c r="BC12" s="249">
        <f t="shared" ref="BC12" si="29">BB12+1</f>
        <v>51</v>
      </c>
      <c r="BD12" s="68">
        <f t="shared" ref="BD12" si="30">BC12+1</f>
        <v>52</v>
      </c>
      <c r="BE12" s="68">
        <f t="shared" ref="BE12" si="31">BD12+1</f>
        <v>53</v>
      </c>
      <c r="BF12" s="68">
        <f t="shared" ref="BF12" si="32">BE12+1</f>
        <v>54</v>
      </c>
      <c r="BG12" s="249">
        <f t="shared" ref="BG12" si="33">BF12+1</f>
        <v>55</v>
      </c>
      <c r="BH12" s="68">
        <f t="shared" ref="BH12" si="34">BG12+1</f>
        <v>56</v>
      </c>
      <c r="BI12" s="68">
        <f t="shared" ref="BI12" si="35">BH12+1</f>
        <v>57</v>
      </c>
      <c r="BJ12" s="249">
        <f t="shared" ref="BJ12" si="36">BI12+1</f>
        <v>58</v>
      </c>
      <c r="BK12" s="68">
        <f t="shared" ref="BK12" si="37">BJ12+1</f>
        <v>59</v>
      </c>
      <c r="BL12" s="68">
        <f t="shared" ref="BL12" si="38">BK12+1</f>
        <v>60</v>
      </c>
    </row>
    <row r="13" spans="2:64" ht="18.75" customHeight="1" x14ac:dyDescent="0.25">
      <c r="B13" s="299" t="s">
        <v>17</v>
      </c>
      <c r="C13" s="300"/>
      <c r="D13" s="69" t="s">
        <v>0</v>
      </c>
      <c r="E13" s="171">
        <v>17</v>
      </c>
      <c r="F13" s="172">
        <v>15</v>
      </c>
      <c r="G13" s="171">
        <v>16</v>
      </c>
      <c r="H13" s="172">
        <v>17</v>
      </c>
      <c r="I13" s="173">
        <v>18</v>
      </c>
      <c r="J13" s="172">
        <v>17</v>
      </c>
      <c r="K13" s="172">
        <v>17</v>
      </c>
      <c r="L13" s="172">
        <v>19</v>
      </c>
      <c r="M13" s="172">
        <v>15</v>
      </c>
      <c r="N13" s="172">
        <v>17</v>
      </c>
      <c r="O13" s="172">
        <v>15</v>
      </c>
      <c r="P13" s="172">
        <v>17</v>
      </c>
      <c r="Q13" s="71">
        <v>20</v>
      </c>
      <c r="R13" s="71">
        <v>15</v>
      </c>
      <c r="S13" s="71">
        <v>20</v>
      </c>
      <c r="T13" s="71">
        <v>14</v>
      </c>
      <c r="U13" s="71">
        <v>15</v>
      </c>
      <c r="V13" s="71">
        <v>15</v>
      </c>
      <c r="W13" s="71">
        <v>18</v>
      </c>
      <c r="X13" s="71">
        <v>19</v>
      </c>
      <c r="Y13" s="71">
        <v>19</v>
      </c>
      <c r="Z13" s="71">
        <v>20</v>
      </c>
      <c r="AA13" s="71">
        <v>16</v>
      </c>
      <c r="AB13" s="71">
        <v>13</v>
      </c>
      <c r="AC13" s="71">
        <v>16</v>
      </c>
      <c r="AD13" s="71">
        <v>17</v>
      </c>
      <c r="AE13" s="71">
        <v>21</v>
      </c>
      <c r="AF13" s="71">
        <v>18</v>
      </c>
      <c r="AG13" s="71">
        <v>22</v>
      </c>
      <c r="AH13" s="71">
        <v>17</v>
      </c>
      <c r="AI13" s="71">
        <v>19</v>
      </c>
      <c r="AJ13" s="250">
        <v>15</v>
      </c>
      <c r="AK13" s="71">
        <v>19</v>
      </c>
      <c r="AL13" s="71">
        <v>22</v>
      </c>
      <c r="AM13" s="71">
        <v>21</v>
      </c>
      <c r="AN13" s="250">
        <v>13</v>
      </c>
      <c r="AO13" s="71">
        <v>22</v>
      </c>
      <c r="AP13" s="71">
        <v>19</v>
      </c>
      <c r="AQ13" s="71">
        <v>19</v>
      </c>
      <c r="AR13" s="71">
        <v>18</v>
      </c>
      <c r="AS13" s="71">
        <v>18</v>
      </c>
      <c r="AT13" s="71">
        <v>21</v>
      </c>
      <c r="AU13" s="71">
        <v>15</v>
      </c>
      <c r="AV13" s="71">
        <v>17</v>
      </c>
      <c r="AW13" s="250">
        <v>18</v>
      </c>
      <c r="AX13" s="71">
        <v>11</v>
      </c>
      <c r="AY13" s="250">
        <v>19</v>
      </c>
      <c r="AZ13" s="71">
        <v>15</v>
      </c>
      <c r="BA13" s="71">
        <v>20</v>
      </c>
      <c r="BB13" s="250">
        <v>15</v>
      </c>
      <c r="BC13" s="71">
        <v>23</v>
      </c>
      <c r="BD13" s="71">
        <v>20</v>
      </c>
      <c r="BE13" s="71">
        <v>17</v>
      </c>
      <c r="BF13" s="71">
        <v>17</v>
      </c>
      <c r="BG13" s="71">
        <v>16</v>
      </c>
      <c r="BH13" s="71">
        <v>13</v>
      </c>
      <c r="BI13" s="71">
        <v>17</v>
      </c>
      <c r="BJ13" s="71"/>
      <c r="BK13" s="71"/>
      <c r="BL13" s="71"/>
    </row>
    <row r="14" spans="2:64" ht="18.75" customHeight="1" x14ac:dyDescent="0.25">
      <c r="B14" s="301"/>
      <c r="C14" s="302"/>
      <c r="D14" s="72" t="s">
        <v>1</v>
      </c>
      <c r="E14" s="174">
        <v>17</v>
      </c>
      <c r="F14" s="175">
        <v>15</v>
      </c>
      <c r="G14" s="174">
        <v>16</v>
      </c>
      <c r="H14" s="175">
        <v>17</v>
      </c>
      <c r="I14" s="176">
        <v>18</v>
      </c>
      <c r="J14" s="175">
        <v>17</v>
      </c>
      <c r="K14" s="175">
        <v>17</v>
      </c>
      <c r="L14" s="175">
        <v>19</v>
      </c>
      <c r="M14" s="175">
        <v>15</v>
      </c>
      <c r="N14" s="175">
        <v>17</v>
      </c>
      <c r="O14" s="175">
        <v>15</v>
      </c>
      <c r="P14" s="175">
        <v>17</v>
      </c>
      <c r="Q14" s="73">
        <v>20</v>
      </c>
      <c r="R14" s="73">
        <v>15</v>
      </c>
      <c r="S14" s="73">
        <v>20</v>
      </c>
      <c r="T14" s="73">
        <v>14</v>
      </c>
      <c r="U14" s="73">
        <v>0</v>
      </c>
      <c r="V14" s="73">
        <v>15</v>
      </c>
      <c r="W14" s="73">
        <v>18</v>
      </c>
      <c r="X14" s="73">
        <v>19</v>
      </c>
      <c r="Y14" s="73">
        <v>19</v>
      </c>
      <c r="Z14" s="73">
        <v>20</v>
      </c>
      <c r="AA14" s="73">
        <v>16</v>
      </c>
      <c r="AB14" s="73">
        <v>13</v>
      </c>
      <c r="AC14" s="73">
        <v>16</v>
      </c>
      <c r="AD14" s="73">
        <v>17</v>
      </c>
      <c r="AE14" s="73">
        <v>21</v>
      </c>
      <c r="AF14" s="73">
        <v>18</v>
      </c>
      <c r="AG14" s="73">
        <v>22</v>
      </c>
      <c r="AH14" s="73">
        <v>17</v>
      </c>
      <c r="AI14" s="73">
        <v>19</v>
      </c>
      <c r="AJ14" s="251">
        <v>15</v>
      </c>
      <c r="AK14" s="73">
        <v>19</v>
      </c>
      <c r="AL14" s="73">
        <v>22</v>
      </c>
      <c r="AM14" s="73">
        <v>21</v>
      </c>
      <c r="AN14" s="251">
        <v>13</v>
      </c>
      <c r="AO14" s="73">
        <v>22</v>
      </c>
      <c r="AP14" s="73">
        <v>19</v>
      </c>
      <c r="AQ14" s="73">
        <v>19</v>
      </c>
      <c r="AR14" s="73">
        <v>18</v>
      </c>
      <c r="AS14" s="73">
        <v>18</v>
      </c>
      <c r="AT14" s="73">
        <v>21</v>
      </c>
      <c r="AU14" s="73">
        <v>15</v>
      </c>
      <c r="AV14" s="73">
        <v>17</v>
      </c>
      <c r="AW14" s="251">
        <v>18</v>
      </c>
      <c r="AX14" s="73">
        <v>11</v>
      </c>
      <c r="AY14" s="251">
        <v>19</v>
      </c>
      <c r="AZ14" s="73">
        <v>15</v>
      </c>
      <c r="BA14" s="73">
        <v>20</v>
      </c>
      <c r="BB14" s="251">
        <v>15</v>
      </c>
      <c r="BC14" s="73">
        <v>23</v>
      </c>
      <c r="BD14" s="73">
        <v>20</v>
      </c>
      <c r="BE14" s="73">
        <v>17</v>
      </c>
      <c r="BF14" s="73">
        <v>17</v>
      </c>
      <c r="BG14" s="73">
        <v>16</v>
      </c>
      <c r="BH14" s="73">
        <v>13</v>
      </c>
      <c r="BI14" s="73">
        <v>17</v>
      </c>
      <c r="BJ14" s="73"/>
      <c r="BK14" s="73"/>
      <c r="BL14" s="73"/>
    </row>
    <row r="15" spans="2:64" ht="18.75" customHeight="1" x14ac:dyDescent="0.25">
      <c r="B15" s="301"/>
      <c r="C15" s="302"/>
      <c r="D15" s="72" t="s">
        <v>2</v>
      </c>
      <c r="E15" s="76">
        <f t="shared" ref="E15:X15" si="39">E13-E14</f>
        <v>0</v>
      </c>
      <c r="F15" s="77">
        <f t="shared" si="39"/>
        <v>0</v>
      </c>
      <c r="G15" s="77">
        <f t="shared" si="39"/>
        <v>0</v>
      </c>
      <c r="H15" s="77">
        <f t="shared" si="39"/>
        <v>0</v>
      </c>
      <c r="I15" s="77">
        <f t="shared" si="39"/>
        <v>0</v>
      </c>
      <c r="J15" s="77">
        <f t="shared" si="39"/>
        <v>0</v>
      </c>
      <c r="K15" s="77">
        <f t="shared" si="39"/>
        <v>0</v>
      </c>
      <c r="L15" s="77">
        <f t="shared" si="39"/>
        <v>0</v>
      </c>
      <c r="M15" s="77">
        <f t="shared" si="39"/>
        <v>0</v>
      </c>
      <c r="N15" s="77">
        <f t="shared" si="39"/>
        <v>0</v>
      </c>
      <c r="O15" s="77">
        <f t="shared" si="39"/>
        <v>0</v>
      </c>
      <c r="P15" s="77">
        <f t="shared" si="39"/>
        <v>0</v>
      </c>
      <c r="Q15" s="77">
        <f t="shared" si="39"/>
        <v>0</v>
      </c>
      <c r="R15" s="77">
        <f t="shared" si="39"/>
        <v>0</v>
      </c>
      <c r="S15" s="77">
        <f t="shared" si="39"/>
        <v>0</v>
      </c>
      <c r="T15" s="77">
        <f t="shared" si="39"/>
        <v>0</v>
      </c>
      <c r="U15" s="77">
        <f t="shared" si="39"/>
        <v>15</v>
      </c>
      <c r="V15" s="77">
        <f t="shared" si="39"/>
        <v>0</v>
      </c>
      <c r="W15" s="77">
        <f t="shared" si="39"/>
        <v>0</v>
      </c>
      <c r="X15" s="77">
        <f t="shared" si="39"/>
        <v>0</v>
      </c>
      <c r="Y15" s="77">
        <f t="shared" ref="Y15:AH15" si="40">Y13-Y14</f>
        <v>0</v>
      </c>
      <c r="Z15" s="77">
        <f t="shared" si="40"/>
        <v>0</v>
      </c>
      <c r="AA15" s="77">
        <f t="shared" si="40"/>
        <v>0</v>
      </c>
      <c r="AB15" s="77">
        <f t="shared" si="40"/>
        <v>0</v>
      </c>
      <c r="AC15" s="77">
        <f t="shared" si="40"/>
        <v>0</v>
      </c>
      <c r="AD15" s="77">
        <f t="shared" si="40"/>
        <v>0</v>
      </c>
      <c r="AE15" s="77">
        <f t="shared" si="40"/>
        <v>0</v>
      </c>
      <c r="AF15" s="77">
        <f t="shared" si="40"/>
        <v>0</v>
      </c>
      <c r="AG15" s="77">
        <f t="shared" si="40"/>
        <v>0</v>
      </c>
      <c r="AH15" s="77">
        <f t="shared" si="40"/>
        <v>0</v>
      </c>
      <c r="AI15" s="77">
        <f t="shared" ref="AI15:AW15" si="41">AI13-AI14</f>
        <v>0</v>
      </c>
      <c r="AJ15" s="252">
        <f t="shared" si="41"/>
        <v>0</v>
      </c>
      <c r="AK15" s="77">
        <f t="shared" si="41"/>
        <v>0</v>
      </c>
      <c r="AL15" s="77">
        <f t="shared" si="41"/>
        <v>0</v>
      </c>
      <c r="AM15" s="77">
        <f t="shared" si="41"/>
        <v>0</v>
      </c>
      <c r="AN15" s="252">
        <f t="shared" si="41"/>
        <v>0</v>
      </c>
      <c r="AO15" s="77">
        <v>22</v>
      </c>
      <c r="AP15" s="77">
        <f t="shared" si="41"/>
        <v>0</v>
      </c>
      <c r="AQ15" s="77">
        <f t="shared" si="41"/>
        <v>0</v>
      </c>
      <c r="AR15" s="77">
        <f t="shared" si="41"/>
        <v>0</v>
      </c>
      <c r="AS15" s="77">
        <f t="shared" si="41"/>
        <v>0</v>
      </c>
      <c r="AT15" s="77">
        <f t="shared" si="41"/>
        <v>0</v>
      </c>
      <c r="AU15" s="77">
        <f t="shared" si="41"/>
        <v>0</v>
      </c>
      <c r="AV15" s="77"/>
      <c r="AW15" s="252">
        <f t="shared" si="41"/>
        <v>0</v>
      </c>
      <c r="AX15" s="77">
        <f t="shared" ref="AX15:BL15" si="42">AX13-AX14</f>
        <v>0</v>
      </c>
      <c r="AY15" s="252">
        <f t="shared" si="42"/>
        <v>0</v>
      </c>
      <c r="AZ15" s="77">
        <f t="shared" si="42"/>
        <v>0</v>
      </c>
      <c r="BA15" s="77">
        <f t="shared" si="42"/>
        <v>0</v>
      </c>
      <c r="BB15" s="252">
        <f t="shared" si="42"/>
        <v>0</v>
      </c>
      <c r="BC15" s="77">
        <f t="shared" si="42"/>
        <v>0</v>
      </c>
      <c r="BD15" s="77">
        <f t="shared" si="42"/>
        <v>0</v>
      </c>
      <c r="BE15" s="77">
        <f t="shared" si="42"/>
        <v>0</v>
      </c>
      <c r="BF15" s="77">
        <f t="shared" si="42"/>
        <v>0</v>
      </c>
      <c r="BG15" s="77">
        <f t="shared" si="42"/>
        <v>0</v>
      </c>
      <c r="BH15" s="77">
        <f t="shared" si="42"/>
        <v>0</v>
      </c>
      <c r="BI15" s="77">
        <f>BI13-BI14</f>
        <v>0</v>
      </c>
      <c r="BJ15" s="77">
        <f t="shared" ref="BJ15:BK15" si="43">BJ13-BJ14</f>
        <v>0</v>
      </c>
      <c r="BK15" s="77">
        <f t="shared" si="43"/>
        <v>0</v>
      </c>
      <c r="BL15" s="77">
        <f t="shared" si="42"/>
        <v>0</v>
      </c>
    </row>
    <row r="16" spans="2:64" ht="18.75" customHeight="1" x14ac:dyDescent="0.25">
      <c r="B16" s="301"/>
      <c r="C16" s="302"/>
      <c r="D16" s="72" t="s">
        <v>3</v>
      </c>
      <c r="E16" s="78">
        <f t="shared" ref="E16:L16" si="44">(E14/E13)*100</f>
        <v>100</v>
      </c>
      <c r="F16" s="78">
        <f t="shared" si="44"/>
        <v>100</v>
      </c>
      <c r="G16" s="78">
        <f t="shared" si="44"/>
        <v>100</v>
      </c>
      <c r="H16" s="78">
        <f t="shared" si="44"/>
        <v>100</v>
      </c>
      <c r="I16" s="78">
        <f t="shared" si="44"/>
        <v>100</v>
      </c>
      <c r="J16" s="78">
        <f t="shared" si="44"/>
        <v>100</v>
      </c>
      <c r="K16" s="78">
        <f t="shared" si="44"/>
        <v>100</v>
      </c>
      <c r="L16" s="78">
        <f t="shared" si="44"/>
        <v>100</v>
      </c>
      <c r="M16" s="78">
        <f t="shared" ref="M16:X16" si="45">(M14/M13)*100</f>
        <v>100</v>
      </c>
      <c r="N16" s="78">
        <f>(N14/N13)*100</f>
        <v>100</v>
      </c>
      <c r="O16" s="78">
        <f t="shared" si="45"/>
        <v>100</v>
      </c>
      <c r="P16" s="78">
        <f t="shared" si="45"/>
        <v>100</v>
      </c>
      <c r="Q16" s="78">
        <f t="shared" si="45"/>
        <v>100</v>
      </c>
      <c r="R16" s="78">
        <f t="shared" si="45"/>
        <v>100</v>
      </c>
      <c r="S16" s="78">
        <f t="shared" si="45"/>
        <v>100</v>
      </c>
      <c r="T16" s="78">
        <f t="shared" si="45"/>
        <v>100</v>
      </c>
      <c r="U16" s="78">
        <f t="shared" si="45"/>
        <v>0</v>
      </c>
      <c r="V16" s="78">
        <f t="shared" si="45"/>
        <v>100</v>
      </c>
      <c r="W16" s="78">
        <f t="shared" si="45"/>
        <v>100</v>
      </c>
      <c r="X16" s="78">
        <f t="shared" si="45"/>
        <v>100</v>
      </c>
      <c r="Y16" s="78">
        <f t="shared" ref="Y16:AH16" si="46">(Y14/Y13)*100</f>
        <v>100</v>
      </c>
      <c r="Z16" s="78">
        <f t="shared" si="46"/>
        <v>100</v>
      </c>
      <c r="AA16" s="78">
        <f t="shared" si="46"/>
        <v>100</v>
      </c>
      <c r="AB16" s="78">
        <f t="shared" si="46"/>
        <v>100</v>
      </c>
      <c r="AC16" s="78">
        <f t="shared" si="46"/>
        <v>100</v>
      </c>
      <c r="AD16" s="78">
        <f t="shared" si="46"/>
        <v>100</v>
      </c>
      <c r="AE16" s="78">
        <f t="shared" si="46"/>
        <v>100</v>
      </c>
      <c r="AF16" s="78">
        <f t="shared" si="46"/>
        <v>100</v>
      </c>
      <c r="AG16" s="78">
        <f t="shared" si="46"/>
        <v>100</v>
      </c>
      <c r="AH16" s="78">
        <f t="shared" si="46"/>
        <v>100</v>
      </c>
      <c r="AI16" s="78">
        <f t="shared" ref="AI16:AW16" si="47">(AI14/AI13)*100</f>
        <v>100</v>
      </c>
      <c r="AJ16" s="253">
        <f t="shared" si="47"/>
        <v>100</v>
      </c>
      <c r="AK16" s="78">
        <f t="shared" si="47"/>
        <v>100</v>
      </c>
      <c r="AL16" s="78">
        <f t="shared" si="47"/>
        <v>100</v>
      </c>
      <c r="AM16" s="78">
        <f t="shared" si="47"/>
        <v>100</v>
      </c>
      <c r="AN16" s="253">
        <f t="shared" si="47"/>
        <v>100</v>
      </c>
      <c r="AO16" s="78">
        <f t="shared" si="47"/>
        <v>100</v>
      </c>
      <c r="AP16" s="78">
        <f t="shared" si="47"/>
        <v>100</v>
      </c>
      <c r="AQ16" s="78">
        <f t="shared" si="47"/>
        <v>100</v>
      </c>
      <c r="AR16" s="78">
        <f t="shared" si="47"/>
        <v>100</v>
      </c>
      <c r="AS16" s="78">
        <f t="shared" si="47"/>
        <v>100</v>
      </c>
      <c r="AT16" s="78">
        <f t="shared" si="47"/>
        <v>100</v>
      </c>
      <c r="AU16" s="78">
        <f t="shared" si="47"/>
        <v>100</v>
      </c>
      <c r="AV16" s="78">
        <v>100</v>
      </c>
      <c r="AW16" s="253">
        <f t="shared" si="47"/>
        <v>100</v>
      </c>
      <c r="AX16" s="78">
        <f t="shared" ref="AX16:BL16" si="48">(AX14/AX13)*100</f>
        <v>100</v>
      </c>
      <c r="AY16" s="253">
        <f t="shared" si="48"/>
        <v>100</v>
      </c>
      <c r="AZ16" s="78">
        <f t="shared" si="48"/>
        <v>100</v>
      </c>
      <c r="BA16" s="78">
        <f t="shared" si="48"/>
        <v>100</v>
      </c>
      <c r="BB16" s="253">
        <f t="shared" si="48"/>
        <v>100</v>
      </c>
      <c r="BC16" s="78">
        <f t="shared" si="48"/>
        <v>100</v>
      </c>
      <c r="BD16" s="78">
        <f t="shared" si="48"/>
        <v>100</v>
      </c>
      <c r="BE16" s="78">
        <f t="shared" si="48"/>
        <v>100</v>
      </c>
      <c r="BF16" s="78">
        <f t="shared" si="48"/>
        <v>100</v>
      </c>
      <c r="BG16" s="78">
        <f t="shared" si="48"/>
        <v>100</v>
      </c>
      <c r="BH16" s="78">
        <f t="shared" si="48"/>
        <v>100</v>
      </c>
      <c r="BI16" s="78">
        <f>(BI14/BI13)*100</f>
        <v>100</v>
      </c>
      <c r="BJ16" s="78" t="e">
        <f t="shared" ref="BJ16:BL16" si="49">(BJ14/BJ13)*100</f>
        <v>#DIV/0!</v>
      </c>
      <c r="BK16" s="78" t="e">
        <f t="shared" si="49"/>
        <v>#DIV/0!</v>
      </c>
      <c r="BL16" s="78" t="e">
        <f t="shared" si="49"/>
        <v>#DIV/0!</v>
      </c>
    </row>
    <row r="17" spans="2:64" ht="18.75" customHeight="1" x14ac:dyDescent="0.25">
      <c r="B17" s="301"/>
      <c r="C17" s="302"/>
      <c r="D17" s="72" t="s">
        <v>150</v>
      </c>
      <c r="E17" s="73">
        <v>0</v>
      </c>
      <c r="F17" s="73">
        <v>0</v>
      </c>
      <c r="G17" s="74">
        <v>3</v>
      </c>
      <c r="H17" s="73"/>
      <c r="I17" s="75">
        <v>4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>
        <v>2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>
        <v>1</v>
      </c>
      <c r="AH17" s="73">
        <v>3</v>
      </c>
      <c r="AI17" s="73"/>
      <c r="AJ17" s="251"/>
      <c r="AK17" s="73"/>
      <c r="AL17" s="73"/>
      <c r="AM17" s="73"/>
      <c r="AN17" s="251"/>
      <c r="AO17" s="73"/>
      <c r="AP17" s="73">
        <v>2</v>
      </c>
      <c r="AQ17" s="73"/>
      <c r="AR17" s="73"/>
      <c r="AS17" s="73"/>
      <c r="AT17" s="73"/>
      <c r="AU17" s="73"/>
      <c r="AV17" s="73"/>
      <c r="AW17" s="251"/>
      <c r="AX17" s="73"/>
      <c r="AY17" s="251"/>
      <c r="AZ17" s="73"/>
      <c r="BA17" s="73"/>
      <c r="BB17" s="251"/>
      <c r="BC17" s="73"/>
      <c r="BD17" s="73"/>
      <c r="BE17" s="73"/>
      <c r="BF17" s="73"/>
      <c r="BG17" s="73"/>
      <c r="BH17" s="73"/>
      <c r="BI17" s="73"/>
      <c r="BJ17" s="73"/>
      <c r="BK17" s="73"/>
      <c r="BL17" s="73"/>
    </row>
    <row r="18" spans="2:64" ht="18.75" customHeight="1" x14ac:dyDescent="0.25">
      <c r="B18" s="301"/>
      <c r="C18" s="302"/>
      <c r="D18" s="72" t="s">
        <v>165</v>
      </c>
      <c r="E18" s="76">
        <f>(E17/E13)*100</f>
        <v>0</v>
      </c>
      <c r="F18" s="76">
        <f t="shared" ref="F18:L18" si="50">(F17/F13)*100</f>
        <v>0</v>
      </c>
      <c r="G18" s="76">
        <f t="shared" si="50"/>
        <v>18.75</v>
      </c>
      <c r="H18" s="76">
        <f t="shared" si="50"/>
        <v>0</v>
      </c>
      <c r="I18" s="76">
        <f t="shared" si="50"/>
        <v>22.222222222222221</v>
      </c>
      <c r="J18" s="76">
        <f t="shared" si="50"/>
        <v>0</v>
      </c>
      <c r="K18" s="76">
        <f t="shared" si="50"/>
        <v>0</v>
      </c>
      <c r="L18" s="76">
        <f t="shared" si="50"/>
        <v>0</v>
      </c>
      <c r="M18" s="76">
        <f t="shared" ref="M18:X18" si="51">(M17/M13)*100</f>
        <v>0</v>
      </c>
      <c r="N18" s="76">
        <f t="shared" si="51"/>
        <v>0</v>
      </c>
      <c r="O18" s="76">
        <f t="shared" si="51"/>
        <v>0</v>
      </c>
      <c r="P18" s="76">
        <f t="shared" si="51"/>
        <v>0</v>
      </c>
      <c r="Q18" s="76">
        <f t="shared" si="51"/>
        <v>0</v>
      </c>
      <c r="R18" s="76">
        <f t="shared" si="51"/>
        <v>0</v>
      </c>
      <c r="S18" s="76">
        <f t="shared" si="51"/>
        <v>0</v>
      </c>
      <c r="T18" s="76">
        <f t="shared" si="51"/>
        <v>14.285714285714285</v>
      </c>
      <c r="U18" s="76">
        <f t="shared" si="51"/>
        <v>0</v>
      </c>
      <c r="V18" s="76">
        <f t="shared" si="51"/>
        <v>0</v>
      </c>
      <c r="W18" s="76">
        <f t="shared" si="51"/>
        <v>0</v>
      </c>
      <c r="X18" s="76">
        <f t="shared" si="51"/>
        <v>0</v>
      </c>
      <c r="Y18" s="76">
        <f t="shared" ref="Y18:AH18" si="52">(Y17/Y13)*100</f>
        <v>0</v>
      </c>
      <c r="Z18" s="76">
        <f t="shared" si="52"/>
        <v>0</v>
      </c>
      <c r="AA18" s="76">
        <f t="shared" si="52"/>
        <v>0</v>
      </c>
      <c r="AB18" s="76">
        <f t="shared" si="52"/>
        <v>0</v>
      </c>
      <c r="AC18" s="76">
        <f t="shared" si="52"/>
        <v>0</v>
      </c>
      <c r="AD18" s="76">
        <f t="shared" si="52"/>
        <v>0</v>
      </c>
      <c r="AE18" s="76">
        <f t="shared" si="52"/>
        <v>0</v>
      </c>
      <c r="AF18" s="76">
        <f t="shared" si="52"/>
        <v>0</v>
      </c>
      <c r="AG18" s="76">
        <f t="shared" si="52"/>
        <v>4.5454545454545459</v>
      </c>
      <c r="AH18" s="76">
        <f t="shared" si="52"/>
        <v>17.647058823529413</v>
      </c>
      <c r="AI18" s="76">
        <f t="shared" ref="AI18:AW18" si="53">(AI17/AI13)*100</f>
        <v>0</v>
      </c>
      <c r="AJ18" s="254">
        <f t="shared" si="53"/>
        <v>0</v>
      </c>
      <c r="AK18" s="76">
        <f t="shared" si="53"/>
        <v>0</v>
      </c>
      <c r="AL18" s="76">
        <f t="shared" si="53"/>
        <v>0</v>
      </c>
      <c r="AM18" s="76">
        <f t="shared" si="53"/>
        <v>0</v>
      </c>
      <c r="AN18" s="254">
        <f t="shared" si="53"/>
        <v>0</v>
      </c>
      <c r="AO18" s="76">
        <f t="shared" si="53"/>
        <v>0</v>
      </c>
      <c r="AP18" s="76">
        <f t="shared" si="53"/>
        <v>10.526315789473683</v>
      </c>
      <c r="AQ18" s="76">
        <f t="shared" si="53"/>
        <v>0</v>
      </c>
      <c r="AR18" s="76">
        <f t="shared" si="53"/>
        <v>0</v>
      </c>
      <c r="AS18" s="76">
        <f t="shared" si="53"/>
        <v>0</v>
      </c>
      <c r="AT18" s="76">
        <f t="shared" si="53"/>
        <v>0</v>
      </c>
      <c r="AU18" s="76">
        <f t="shared" si="53"/>
        <v>0</v>
      </c>
      <c r="AV18" s="76">
        <f t="shared" si="53"/>
        <v>0</v>
      </c>
      <c r="AW18" s="254">
        <f t="shared" si="53"/>
        <v>0</v>
      </c>
      <c r="AX18" s="76">
        <f t="shared" ref="AX18:BL18" si="54">(AX17/AX13)*100</f>
        <v>0</v>
      </c>
      <c r="AY18" s="254">
        <f t="shared" si="54"/>
        <v>0</v>
      </c>
      <c r="AZ18" s="76">
        <f t="shared" si="54"/>
        <v>0</v>
      </c>
      <c r="BA18" s="76">
        <f t="shared" si="54"/>
        <v>0</v>
      </c>
      <c r="BB18" s="254">
        <f t="shared" si="54"/>
        <v>0</v>
      </c>
      <c r="BC18" s="76">
        <f t="shared" si="54"/>
        <v>0</v>
      </c>
      <c r="BD18" s="76">
        <f t="shared" si="54"/>
        <v>0</v>
      </c>
      <c r="BE18" s="76">
        <f t="shared" si="54"/>
        <v>0</v>
      </c>
      <c r="BF18" s="76">
        <f t="shared" si="54"/>
        <v>0</v>
      </c>
      <c r="BG18" s="76">
        <f t="shared" si="54"/>
        <v>0</v>
      </c>
      <c r="BH18" s="76">
        <f t="shared" si="54"/>
        <v>0</v>
      </c>
      <c r="BI18" s="76">
        <f>(BI17/BI13)*100</f>
        <v>0</v>
      </c>
      <c r="BJ18" s="76" t="e">
        <f t="shared" ref="BJ18:BL18" si="55">(BJ17/BJ13)*100</f>
        <v>#DIV/0!</v>
      </c>
      <c r="BK18" s="76" t="e">
        <f t="shared" si="55"/>
        <v>#DIV/0!</v>
      </c>
      <c r="BL18" s="76" t="e">
        <f t="shared" si="55"/>
        <v>#DIV/0!</v>
      </c>
    </row>
    <row r="19" spans="2:64" ht="18.75" customHeight="1" x14ac:dyDescent="0.25">
      <c r="B19" s="301"/>
      <c r="C19" s="302"/>
      <c r="D19" s="72" t="s">
        <v>163</v>
      </c>
      <c r="E19" s="73">
        <v>1</v>
      </c>
      <c r="F19" s="73">
        <v>3</v>
      </c>
      <c r="G19" s="74">
        <v>1</v>
      </c>
      <c r="H19" s="73">
        <v>1</v>
      </c>
      <c r="I19" s="75">
        <v>4</v>
      </c>
      <c r="J19" s="73">
        <v>1</v>
      </c>
      <c r="K19" s="73"/>
      <c r="L19" s="73"/>
      <c r="M19" s="73"/>
      <c r="N19" s="73">
        <v>1</v>
      </c>
      <c r="O19" s="73"/>
      <c r="P19" s="73"/>
      <c r="Q19" s="73"/>
      <c r="R19" s="73"/>
      <c r="S19" s="73"/>
      <c r="T19" s="73">
        <v>3</v>
      </c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251"/>
      <c r="AK19" s="73"/>
      <c r="AL19" s="73"/>
      <c r="AM19" s="73"/>
      <c r="AN19" s="251"/>
      <c r="AO19" s="73"/>
      <c r="AP19" s="73"/>
      <c r="AQ19" s="73"/>
      <c r="AR19" s="73"/>
      <c r="AS19" s="73"/>
      <c r="AT19" s="73"/>
      <c r="AU19" s="73"/>
      <c r="AV19" s="73"/>
      <c r="AW19" s="251"/>
      <c r="AX19" s="73"/>
      <c r="AY19" s="251"/>
      <c r="AZ19" s="73"/>
      <c r="BA19" s="73"/>
      <c r="BB19" s="251"/>
      <c r="BC19" s="73"/>
      <c r="BD19" s="73"/>
      <c r="BE19" s="73"/>
      <c r="BF19" s="73"/>
      <c r="BG19" s="73"/>
      <c r="BH19" s="73"/>
      <c r="BI19" s="73"/>
      <c r="BJ19" s="73"/>
      <c r="BK19" s="73"/>
      <c r="BL19" s="73"/>
    </row>
    <row r="20" spans="2:64" ht="18.75" customHeight="1" x14ac:dyDescent="0.25">
      <c r="B20" s="301"/>
      <c r="C20" s="302"/>
      <c r="D20" s="72" t="s">
        <v>166</v>
      </c>
      <c r="E20" s="76">
        <f>(E19/E13)*100</f>
        <v>5.8823529411764701</v>
      </c>
      <c r="F20" s="76">
        <f t="shared" ref="F20:BL20" si="56">(F19/F13)*100</f>
        <v>20</v>
      </c>
      <c r="G20" s="76">
        <f t="shared" si="56"/>
        <v>6.25</v>
      </c>
      <c r="H20" s="76">
        <f t="shared" si="56"/>
        <v>5.8823529411764701</v>
      </c>
      <c r="I20" s="76">
        <f t="shared" si="56"/>
        <v>22.222222222222221</v>
      </c>
      <c r="J20" s="76">
        <f t="shared" si="56"/>
        <v>5.8823529411764701</v>
      </c>
      <c r="K20" s="76">
        <f t="shared" si="56"/>
        <v>0</v>
      </c>
      <c r="L20" s="76">
        <f t="shared" si="56"/>
        <v>0</v>
      </c>
      <c r="M20" s="76">
        <f t="shared" si="56"/>
        <v>0</v>
      </c>
      <c r="N20" s="76">
        <f t="shared" si="56"/>
        <v>5.8823529411764701</v>
      </c>
      <c r="O20" s="76">
        <f t="shared" si="56"/>
        <v>0</v>
      </c>
      <c r="P20" s="76">
        <f t="shared" si="56"/>
        <v>0</v>
      </c>
      <c r="Q20" s="76">
        <f t="shared" si="56"/>
        <v>0</v>
      </c>
      <c r="R20" s="76">
        <f t="shared" si="56"/>
        <v>0</v>
      </c>
      <c r="S20" s="76">
        <f t="shared" si="56"/>
        <v>0</v>
      </c>
      <c r="T20" s="76">
        <f t="shared" si="56"/>
        <v>21.428571428571427</v>
      </c>
      <c r="U20" s="76">
        <f t="shared" si="56"/>
        <v>0</v>
      </c>
      <c r="V20" s="76">
        <f t="shared" si="56"/>
        <v>0</v>
      </c>
      <c r="W20" s="76">
        <f t="shared" si="56"/>
        <v>0</v>
      </c>
      <c r="X20" s="76">
        <f t="shared" si="56"/>
        <v>0</v>
      </c>
      <c r="Y20" s="76">
        <f t="shared" si="56"/>
        <v>0</v>
      </c>
      <c r="Z20" s="76">
        <f t="shared" si="56"/>
        <v>0</v>
      </c>
      <c r="AA20" s="76">
        <f t="shared" si="56"/>
        <v>0</v>
      </c>
      <c r="AB20" s="76">
        <f t="shared" si="56"/>
        <v>0</v>
      </c>
      <c r="AC20" s="76">
        <f t="shared" si="56"/>
        <v>0</v>
      </c>
      <c r="AD20" s="76">
        <f t="shared" si="56"/>
        <v>0</v>
      </c>
      <c r="AE20" s="76">
        <f t="shared" si="56"/>
        <v>0</v>
      </c>
      <c r="AF20" s="76">
        <f t="shared" si="56"/>
        <v>0</v>
      </c>
      <c r="AG20" s="76">
        <f t="shared" si="56"/>
        <v>0</v>
      </c>
      <c r="AH20" s="76">
        <f t="shared" si="56"/>
        <v>0</v>
      </c>
      <c r="AI20" s="76">
        <f t="shared" si="56"/>
        <v>0</v>
      </c>
      <c r="AJ20" s="76">
        <f t="shared" si="56"/>
        <v>0</v>
      </c>
      <c r="AK20" s="76">
        <f t="shared" si="56"/>
        <v>0</v>
      </c>
      <c r="AL20" s="76">
        <f t="shared" si="56"/>
        <v>0</v>
      </c>
      <c r="AM20" s="76">
        <f t="shared" si="56"/>
        <v>0</v>
      </c>
      <c r="AN20" s="76">
        <f t="shared" si="56"/>
        <v>0</v>
      </c>
      <c r="AO20" s="76">
        <f t="shared" si="56"/>
        <v>0</v>
      </c>
      <c r="AP20" s="76">
        <f t="shared" si="56"/>
        <v>0</v>
      </c>
      <c r="AQ20" s="76">
        <f t="shared" si="56"/>
        <v>0</v>
      </c>
      <c r="AR20" s="76">
        <f t="shared" si="56"/>
        <v>0</v>
      </c>
      <c r="AS20" s="76">
        <f t="shared" si="56"/>
        <v>0</v>
      </c>
      <c r="AT20" s="76">
        <f t="shared" si="56"/>
        <v>0</v>
      </c>
      <c r="AU20" s="76">
        <f t="shared" si="56"/>
        <v>0</v>
      </c>
      <c r="AV20" s="76">
        <f t="shared" si="56"/>
        <v>0</v>
      </c>
      <c r="AW20" s="76">
        <f t="shared" si="56"/>
        <v>0</v>
      </c>
      <c r="AX20" s="76">
        <f t="shared" si="56"/>
        <v>0</v>
      </c>
      <c r="AY20" s="76">
        <f t="shared" si="56"/>
        <v>0</v>
      </c>
      <c r="AZ20" s="76">
        <f t="shared" si="56"/>
        <v>0</v>
      </c>
      <c r="BA20" s="76">
        <f t="shared" si="56"/>
        <v>0</v>
      </c>
      <c r="BB20" s="76">
        <f t="shared" si="56"/>
        <v>0</v>
      </c>
      <c r="BC20" s="76">
        <f t="shared" si="56"/>
        <v>0</v>
      </c>
      <c r="BD20" s="76">
        <f t="shared" si="56"/>
        <v>0</v>
      </c>
      <c r="BE20" s="76">
        <f t="shared" si="56"/>
        <v>0</v>
      </c>
      <c r="BF20" s="76">
        <f t="shared" si="56"/>
        <v>0</v>
      </c>
      <c r="BG20" s="76">
        <f t="shared" si="56"/>
        <v>0</v>
      </c>
      <c r="BH20" s="76">
        <f t="shared" si="56"/>
        <v>0</v>
      </c>
      <c r="BI20" s="76">
        <f>(BI19/BI13)*100</f>
        <v>0</v>
      </c>
      <c r="BJ20" s="76" t="e">
        <f t="shared" ref="BJ20:BL20" si="57">(BJ19/BJ13)*100</f>
        <v>#DIV/0!</v>
      </c>
      <c r="BK20" s="76" t="e">
        <f t="shared" si="57"/>
        <v>#DIV/0!</v>
      </c>
      <c r="BL20" s="76" t="e">
        <f t="shared" si="57"/>
        <v>#DIV/0!</v>
      </c>
    </row>
    <row r="21" spans="2:64" ht="18.75" customHeight="1" x14ac:dyDescent="0.25">
      <c r="B21" s="301"/>
      <c r="C21" s="302"/>
      <c r="D21" s="153" t="s">
        <v>164</v>
      </c>
      <c r="E21" s="79">
        <v>17</v>
      </c>
      <c r="F21" s="79">
        <v>15</v>
      </c>
      <c r="G21" s="80">
        <v>14</v>
      </c>
      <c r="H21" s="79">
        <v>15</v>
      </c>
      <c r="I21" s="81">
        <v>15</v>
      </c>
      <c r="J21" s="79">
        <v>17</v>
      </c>
      <c r="K21" s="79"/>
      <c r="L21" s="79"/>
      <c r="M21" s="79"/>
      <c r="N21" s="79"/>
      <c r="O21" s="79"/>
      <c r="P21" s="79">
        <v>17</v>
      </c>
      <c r="Q21" s="79"/>
      <c r="R21" s="79"/>
      <c r="S21" s="79"/>
      <c r="T21" s="79">
        <v>14</v>
      </c>
      <c r="U21" s="79"/>
      <c r="V21" s="79"/>
      <c r="W21" s="79"/>
      <c r="X21" s="79"/>
      <c r="Y21" s="79"/>
      <c r="Z21" s="79">
        <v>17</v>
      </c>
      <c r="AA21" s="79">
        <v>14</v>
      </c>
      <c r="AB21" s="79">
        <v>12</v>
      </c>
      <c r="AC21" s="79">
        <v>11</v>
      </c>
      <c r="AD21" s="79">
        <v>17</v>
      </c>
      <c r="AE21" s="79">
        <v>20</v>
      </c>
      <c r="AF21" s="79">
        <v>16</v>
      </c>
      <c r="AG21" s="79">
        <v>22</v>
      </c>
      <c r="AH21" s="79">
        <v>16</v>
      </c>
      <c r="AI21" s="79">
        <v>19</v>
      </c>
      <c r="AJ21" s="255">
        <v>15</v>
      </c>
      <c r="AK21" s="79">
        <v>19</v>
      </c>
      <c r="AL21" s="79">
        <v>20</v>
      </c>
      <c r="AM21" s="79">
        <v>22</v>
      </c>
      <c r="AN21" s="255">
        <v>13</v>
      </c>
      <c r="AO21" s="79">
        <v>19</v>
      </c>
      <c r="AP21" s="79">
        <v>19</v>
      </c>
      <c r="AQ21" s="79">
        <v>14</v>
      </c>
      <c r="AR21" s="79">
        <v>17</v>
      </c>
      <c r="AS21" s="79">
        <v>17</v>
      </c>
      <c r="AT21" s="79">
        <v>15</v>
      </c>
      <c r="AU21" s="79">
        <v>19</v>
      </c>
      <c r="AV21" s="79">
        <v>13</v>
      </c>
      <c r="AW21" s="255">
        <v>18</v>
      </c>
      <c r="AX21" s="79">
        <v>11</v>
      </c>
      <c r="AY21" s="255">
        <v>19</v>
      </c>
      <c r="AZ21" s="79">
        <v>14</v>
      </c>
      <c r="BA21" s="79">
        <v>20</v>
      </c>
      <c r="BB21" s="255">
        <v>10</v>
      </c>
      <c r="BC21" s="79">
        <v>16</v>
      </c>
      <c r="BD21" s="79">
        <v>20</v>
      </c>
      <c r="BE21" s="79">
        <v>14</v>
      </c>
      <c r="BF21" s="79">
        <v>14</v>
      </c>
      <c r="BG21" s="79">
        <v>15</v>
      </c>
      <c r="BH21" s="79">
        <v>13</v>
      </c>
      <c r="BI21" s="79">
        <v>15</v>
      </c>
      <c r="BJ21" s="79"/>
      <c r="BK21" s="79"/>
      <c r="BL21" s="79"/>
    </row>
    <row r="22" spans="2:64" ht="18" customHeight="1" x14ac:dyDescent="0.25">
      <c r="B22" s="301"/>
      <c r="C22" s="302"/>
      <c r="D22" s="72" t="s">
        <v>36</v>
      </c>
      <c r="E22" s="73"/>
      <c r="F22" s="73"/>
      <c r="G22" s="174"/>
      <c r="H22" s="175"/>
      <c r="I22" s="174"/>
      <c r="J22" s="175"/>
      <c r="K22" s="176"/>
      <c r="L22" s="175"/>
      <c r="M22" s="175"/>
      <c r="N22" s="175"/>
      <c r="O22" s="175"/>
      <c r="P22" s="175">
        <v>0</v>
      </c>
      <c r="Q22" s="175"/>
      <c r="R22" s="175"/>
      <c r="S22" s="73"/>
      <c r="T22" s="73"/>
      <c r="U22" s="73"/>
      <c r="V22" s="73">
        <v>2</v>
      </c>
      <c r="W22" s="73"/>
      <c r="X22" s="73">
        <v>1</v>
      </c>
      <c r="Y22" s="73"/>
      <c r="Z22" s="73"/>
      <c r="AA22" s="73">
        <v>2</v>
      </c>
      <c r="AB22" s="73">
        <v>1</v>
      </c>
      <c r="AC22" s="73">
        <v>0</v>
      </c>
      <c r="AD22" s="73"/>
      <c r="AE22" s="73"/>
      <c r="AF22" s="73"/>
      <c r="AG22" s="73"/>
      <c r="AH22" s="73"/>
      <c r="AI22" s="73">
        <v>1</v>
      </c>
      <c r="AJ22" s="251"/>
      <c r="AK22" s="73">
        <v>1</v>
      </c>
      <c r="AL22" s="73"/>
      <c r="AM22" s="73"/>
      <c r="AN22" s="251"/>
      <c r="AO22" s="73"/>
      <c r="AP22" s="73"/>
      <c r="AQ22" s="73"/>
      <c r="AR22" s="73"/>
      <c r="AS22" s="73"/>
      <c r="AT22" s="73"/>
      <c r="AU22" s="73">
        <v>-2</v>
      </c>
      <c r="AV22" s="73">
        <v>2</v>
      </c>
      <c r="AW22" s="251"/>
      <c r="AX22" s="73"/>
      <c r="AY22" s="251"/>
      <c r="AZ22" s="73"/>
      <c r="BA22" s="73"/>
      <c r="BB22" s="251"/>
      <c r="BC22" s="73"/>
      <c r="BD22" s="73"/>
      <c r="BE22" s="73">
        <v>1</v>
      </c>
      <c r="BF22" s="73">
        <v>2</v>
      </c>
      <c r="BG22" s="73">
        <v>3</v>
      </c>
      <c r="BH22" s="73"/>
      <c r="BI22" s="73"/>
      <c r="BJ22" s="73"/>
      <c r="BK22" s="73"/>
      <c r="BL22" s="73"/>
    </row>
    <row r="23" spans="2:64" ht="18" customHeight="1" thickBot="1" x14ac:dyDescent="0.3">
      <c r="B23" s="303"/>
      <c r="C23" s="304"/>
      <c r="D23" s="82" t="s">
        <v>4</v>
      </c>
      <c r="E23" s="83">
        <v>31</v>
      </c>
      <c r="F23" s="83">
        <v>34</v>
      </c>
      <c r="G23" s="177">
        <v>32</v>
      </c>
      <c r="H23" s="178">
        <v>34</v>
      </c>
      <c r="I23" s="177">
        <v>30</v>
      </c>
      <c r="J23" s="178">
        <v>39</v>
      </c>
      <c r="K23" s="179">
        <v>35</v>
      </c>
      <c r="L23" s="178">
        <v>32</v>
      </c>
      <c r="M23" s="178">
        <v>34</v>
      </c>
      <c r="N23" s="178">
        <v>35</v>
      </c>
      <c r="O23" s="178">
        <v>31</v>
      </c>
      <c r="P23" s="178">
        <v>32</v>
      </c>
      <c r="Q23" s="178">
        <v>33</v>
      </c>
      <c r="R23" s="178">
        <v>34</v>
      </c>
      <c r="S23" s="83">
        <v>36</v>
      </c>
      <c r="T23" s="83">
        <v>32</v>
      </c>
      <c r="U23" s="83">
        <v>40</v>
      </c>
      <c r="V23" s="83">
        <v>35</v>
      </c>
      <c r="W23" s="83">
        <v>35</v>
      </c>
      <c r="X23" s="83">
        <v>32</v>
      </c>
      <c r="Y23" s="83">
        <v>31</v>
      </c>
      <c r="Z23" s="83">
        <v>33</v>
      </c>
      <c r="AA23" s="83">
        <v>35</v>
      </c>
      <c r="AB23" s="83">
        <v>40</v>
      </c>
      <c r="AC23" s="83">
        <v>39</v>
      </c>
      <c r="AD23" s="83">
        <v>37</v>
      </c>
      <c r="AE23" s="83">
        <v>40</v>
      </c>
      <c r="AF23" s="83">
        <v>41</v>
      </c>
      <c r="AG23" s="83">
        <v>44</v>
      </c>
      <c r="AH23" s="83">
        <v>42</v>
      </c>
      <c r="AI23" s="83">
        <v>31</v>
      </c>
      <c r="AJ23" s="256">
        <v>33</v>
      </c>
      <c r="AK23" s="83">
        <v>38</v>
      </c>
      <c r="AL23" s="83">
        <v>31</v>
      </c>
      <c r="AM23" s="83">
        <v>36</v>
      </c>
      <c r="AN23" s="256">
        <v>37</v>
      </c>
      <c r="AO23" s="83">
        <v>39</v>
      </c>
      <c r="AP23" s="83">
        <v>36</v>
      </c>
      <c r="AQ23" s="83">
        <v>35</v>
      </c>
      <c r="AR23" s="83">
        <v>35</v>
      </c>
      <c r="AS23" s="83">
        <v>34</v>
      </c>
      <c r="AT23" s="83">
        <v>29</v>
      </c>
      <c r="AU23" s="83">
        <v>42</v>
      </c>
      <c r="AV23" s="83">
        <v>36</v>
      </c>
      <c r="AW23" s="256">
        <v>38</v>
      </c>
      <c r="AX23" s="83">
        <v>35</v>
      </c>
      <c r="AY23" s="256">
        <v>33</v>
      </c>
      <c r="AZ23" s="83">
        <v>37</v>
      </c>
      <c r="BA23" s="83">
        <v>37</v>
      </c>
      <c r="BB23" s="256"/>
      <c r="BC23" s="83">
        <v>34</v>
      </c>
      <c r="BD23" s="83">
        <v>39</v>
      </c>
      <c r="BE23" s="83">
        <v>38</v>
      </c>
      <c r="BF23" s="83">
        <v>1</v>
      </c>
      <c r="BG23" s="83">
        <v>35</v>
      </c>
      <c r="BH23" s="83">
        <v>37</v>
      </c>
      <c r="BI23" s="83">
        <v>42</v>
      </c>
      <c r="BJ23" s="83"/>
      <c r="BK23" s="83"/>
      <c r="BL23" s="83"/>
    </row>
    <row r="24" spans="2:64" ht="18" customHeight="1" x14ac:dyDescent="0.25">
      <c r="B24" s="299" t="s">
        <v>23</v>
      </c>
      <c r="C24" s="300"/>
      <c r="D24" s="84" t="s">
        <v>145</v>
      </c>
      <c r="E24" s="1">
        <v>100000</v>
      </c>
      <c r="F24" s="2">
        <v>100000</v>
      </c>
      <c r="G24" s="1">
        <v>120000</v>
      </c>
      <c r="H24" s="2">
        <v>100000</v>
      </c>
      <c r="I24" s="3">
        <v>150000</v>
      </c>
      <c r="J24" s="2">
        <v>100000</v>
      </c>
      <c r="K24" s="2">
        <v>100000</v>
      </c>
      <c r="L24" s="2">
        <v>100000</v>
      </c>
      <c r="M24" s="2">
        <v>100000</v>
      </c>
      <c r="N24" s="2">
        <v>100000</v>
      </c>
      <c r="O24" s="2">
        <v>100000</v>
      </c>
      <c r="P24" s="2">
        <v>100000</v>
      </c>
      <c r="Q24" s="2">
        <v>100000</v>
      </c>
      <c r="R24" s="2">
        <v>150000</v>
      </c>
      <c r="S24" s="2">
        <v>100000</v>
      </c>
      <c r="T24" s="2">
        <v>100000</v>
      </c>
      <c r="U24" s="2">
        <v>250000</v>
      </c>
      <c r="V24" s="2">
        <v>100000</v>
      </c>
      <c r="W24" s="2">
        <v>100000</v>
      </c>
      <c r="X24" s="2">
        <v>150000</v>
      </c>
      <c r="Y24" s="2">
        <v>120000</v>
      </c>
      <c r="Z24" s="2">
        <v>200000</v>
      </c>
      <c r="AA24" s="2">
        <v>100000</v>
      </c>
      <c r="AB24" s="2">
        <v>100000</v>
      </c>
      <c r="AC24" s="2">
        <v>120000</v>
      </c>
      <c r="AD24" s="2">
        <v>100000</v>
      </c>
      <c r="AE24" s="2">
        <v>100000</v>
      </c>
      <c r="AF24" s="2">
        <v>100000</v>
      </c>
      <c r="AG24" s="2">
        <v>100000</v>
      </c>
      <c r="AH24" s="2">
        <v>100000</v>
      </c>
      <c r="AI24" s="2">
        <v>100000</v>
      </c>
      <c r="AJ24" s="257">
        <v>100000</v>
      </c>
      <c r="AK24" s="2">
        <v>100000</v>
      </c>
      <c r="AL24" s="2">
        <v>100000</v>
      </c>
      <c r="AM24" s="2">
        <v>100000</v>
      </c>
      <c r="AN24" s="257">
        <v>100000</v>
      </c>
      <c r="AO24" s="2">
        <v>100000</v>
      </c>
      <c r="AP24" s="2">
        <v>100000</v>
      </c>
      <c r="AQ24" s="2">
        <v>100000</v>
      </c>
      <c r="AR24" s="2">
        <v>100000</v>
      </c>
      <c r="AS24" s="2">
        <v>100000</v>
      </c>
      <c r="AT24" s="2">
        <v>100000</v>
      </c>
      <c r="AU24" s="2">
        <v>100000</v>
      </c>
      <c r="AV24" s="2">
        <v>100000</v>
      </c>
      <c r="AW24" s="257">
        <v>150000</v>
      </c>
      <c r="AX24" s="2">
        <v>100000</v>
      </c>
      <c r="AY24" s="257">
        <v>100000</v>
      </c>
      <c r="AZ24" s="2">
        <v>100000</v>
      </c>
      <c r="BA24" s="2">
        <v>100000</v>
      </c>
      <c r="BB24" s="257">
        <v>100000</v>
      </c>
      <c r="BC24" s="2">
        <v>100000</v>
      </c>
      <c r="BD24" s="2">
        <v>100000</v>
      </c>
      <c r="BE24" s="2">
        <v>100000</v>
      </c>
      <c r="BF24" s="2">
        <v>100000</v>
      </c>
      <c r="BG24" s="2">
        <v>100000</v>
      </c>
      <c r="BH24" s="2">
        <v>100000</v>
      </c>
      <c r="BI24" s="2">
        <v>100000</v>
      </c>
      <c r="BJ24" s="2"/>
      <c r="BK24" s="2"/>
      <c r="BL24" s="2"/>
    </row>
    <row r="25" spans="2:64" ht="18" customHeight="1" x14ac:dyDescent="0.25">
      <c r="B25" s="301"/>
      <c r="C25" s="302"/>
      <c r="D25" s="85" t="s">
        <v>67</v>
      </c>
      <c r="E25" s="180" t="s">
        <v>192</v>
      </c>
      <c r="F25" s="181" t="s">
        <v>192</v>
      </c>
      <c r="G25" s="180" t="s">
        <v>192</v>
      </c>
      <c r="H25" s="181" t="s">
        <v>192</v>
      </c>
      <c r="I25" s="182" t="s">
        <v>192</v>
      </c>
      <c r="J25" s="181" t="s">
        <v>192</v>
      </c>
      <c r="K25" s="181" t="s">
        <v>192</v>
      </c>
      <c r="L25" s="181" t="s">
        <v>192</v>
      </c>
      <c r="M25" s="181" t="s">
        <v>192</v>
      </c>
      <c r="N25" s="181" t="s">
        <v>192</v>
      </c>
      <c r="O25" s="181" t="s">
        <v>192</v>
      </c>
      <c r="P25" s="181" t="s">
        <v>192</v>
      </c>
      <c r="Q25" s="181" t="s">
        <v>192</v>
      </c>
      <c r="R25" s="181" t="s">
        <v>192</v>
      </c>
      <c r="S25" s="10" t="s">
        <v>192</v>
      </c>
      <c r="T25" s="10" t="s">
        <v>192</v>
      </c>
      <c r="U25" s="10" t="s">
        <v>192</v>
      </c>
      <c r="V25" s="10" t="s">
        <v>192</v>
      </c>
      <c r="W25" s="10" t="s">
        <v>192</v>
      </c>
      <c r="X25" s="10" t="s">
        <v>192</v>
      </c>
      <c r="Y25" s="10" t="s">
        <v>192</v>
      </c>
      <c r="Z25" s="10" t="s">
        <v>192</v>
      </c>
      <c r="AA25" s="10" t="s">
        <v>192</v>
      </c>
      <c r="AB25" s="10" t="s">
        <v>192</v>
      </c>
      <c r="AC25" s="10" t="s">
        <v>192</v>
      </c>
      <c r="AD25" s="10" t="s">
        <v>192</v>
      </c>
      <c r="AE25" s="10" t="s">
        <v>192</v>
      </c>
      <c r="AF25" s="10" t="s">
        <v>192</v>
      </c>
      <c r="AG25" s="10" t="s">
        <v>192</v>
      </c>
      <c r="AH25" s="10" t="s">
        <v>192</v>
      </c>
      <c r="AI25" s="10" t="s">
        <v>192</v>
      </c>
      <c r="AJ25" s="258" t="s">
        <v>192</v>
      </c>
      <c r="AK25" s="10" t="s">
        <v>192</v>
      </c>
      <c r="AL25" s="10" t="s">
        <v>192</v>
      </c>
      <c r="AM25" s="10" t="s">
        <v>192</v>
      </c>
      <c r="AN25" s="258" t="s">
        <v>192</v>
      </c>
      <c r="AO25" s="10" t="s">
        <v>192</v>
      </c>
      <c r="AP25" s="10" t="s">
        <v>192</v>
      </c>
      <c r="AQ25" s="10" t="s">
        <v>192</v>
      </c>
      <c r="AR25" s="10" t="s">
        <v>192</v>
      </c>
      <c r="AS25" s="10" t="s">
        <v>192</v>
      </c>
      <c r="AT25" s="10" t="s">
        <v>192</v>
      </c>
      <c r="AU25" s="10" t="s">
        <v>192</v>
      </c>
      <c r="AV25" s="10" t="s">
        <v>192</v>
      </c>
      <c r="AW25" s="258" t="s">
        <v>192</v>
      </c>
      <c r="AX25" s="10" t="s">
        <v>192</v>
      </c>
      <c r="AY25" s="258" t="s">
        <v>192</v>
      </c>
      <c r="AZ25" s="10" t="s">
        <v>192</v>
      </c>
      <c r="BA25" s="10" t="s">
        <v>192</v>
      </c>
      <c r="BB25" s="258" t="s">
        <v>192</v>
      </c>
      <c r="BC25" s="10" t="s">
        <v>192</v>
      </c>
      <c r="BD25" s="10" t="s">
        <v>192</v>
      </c>
      <c r="BE25" s="10" t="s">
        <v>192</v>
      </c>
      <c r="BF25" s="10" t="s">
        <v>192</v>
      </c>
      <c r="BG25" s="10" t="s">
        <v>192</v>
      </c>
      <c r="BH25" s="10" t="s">
        <v>192</v>
      </c>
      <c r="BI25" s="10" t="s">
        <v>192</v>
      </c>
      <c r="BJ25" s="10"/>
      <c r="BK25" s="10"/>
      <c r="BL25" s="10"/>
    </row>
    <row r="26" spans="2:64" ht="18" customHeight="1" x14ac:dyDescent="0.4">
      <c r="B26" s="301"/>
      <c r="C26" s="302"/>
      <c r="D26" s="85" t="s">
        <v>89</v>
      </c>
      <c r="E26" s="183"/>
      <c r="F26" s="184"/>
      <c r="G26" s="185"/>
      <c r="H26" s="186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259"/>
      <c r="AK26" s="86"/>
      <c r="AL26" s="86"/>
      <c r="AM26" s="86"/>
      <c r="AN26" s="259"/>
      <c r="AO26" s="86"/>
      <c r="AP26" s="86"/>
      <c r="AQ26" s="86"/>
      <c r="AR26" s="86"/>
      <c r="AS26" s="86"/>
      <c r="AT26" s="86"/>
      <c r="AU26" s="86"/>
      <c r="AV26" s="86"/>
      <c r="AW26" s="259"/>
      <c r="AX26" s="86"/>
      <c r="AY26" s="259"/>
      <c r="AZ26" s="86"/>
      <c r="BA26" s="86"/>
      <c r="BB26" s="259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2:64" ht="18.75" customHeight="1" x14ac:dyDescent="0.25">
      <c r="B27" s="301"/>
      <c r="C27" s="302"/>
      <c r="D27" s="85" t="s">
        <v>49</v>
      </c>
      <c r="E27" s="4">
        <v>37000000</v>
      </c>
      <c r="F27" s="5">
        <v>34500000</v>
      </c>
      <c r="G27" s="4">
        <v>47120000</v>
      </c>
      <c r="H27" s="5">
        <v>37000000</v>
      </c>
      <c r="I27" s="6">
        <v>47100000</v>
      </c>
      <c r="J27" s="5">
        <v>35300000</v>
      </c>
      <c r="K27" s="5">
        <v>35300000</v>
      </c>
      <c r="L27" s="5">
        <v>41000000</v>
      </c>
      <c r="M27" s="5">
        <v>18000000</v>
      </c>
      <c r="N27" s="5">
        <v>35300000</v>
      </c>
      <c r="O27" s="5">
        <v>31500000</v>
      </c>
      <c r="P27" s="5">
        <v>20200000</v>
      </c>
      <c r="Q27" s="5">
        <v>39000000</v>
      </c>
      <c r="R27" s="5">
        <v>30000000</v>
      </c>
      <c r="S27" s="5">
        <v>39000000</v>
      </c>
      <c r="T27" s="5">
        <v>28200000</v>
      </c>
      <c r="U27" s="5">
        <v>57150000</v>
      </c>
      <c r="V27" s="5">
        <v>27000000</v>
      </c>
      <c r="W27" s="5">
        <v>35400000</v>
      </c>
      <c r="X27" s="5">
        <v>44950000</v>
      </c>
      <c r="Y27" s="5">
        <v>35680000</v>
      </c>
      <c r="Z27" s="5">
        <v>53500000</v>
      </c>
      <c r="AA27" s="5">
        <v>27000000</v>
      </c>
      <c r="AB27" s="5">
        <v>16900000</v>
      </c>
      <c r="AC27" s="5">
        <v>27500000</v>
      </c>
      <c r="AD27" s="5">
        <v>17000000</v>
      </c>
      <c r="AE27" s="5">
        <v>20400000</v>
      </c>
      <c r="AF27" s="5">
        <v>18000000</v>
      </c>
      <c r="AG27" s="5">
        <v>19800000</v>
      </c>
      <c r="AH27" s="5">
        <v>16800000</v>
      </c>
      <c r="AI27" s="5">
        <v>18600000</v>
      </c>
      <c r="AJ27" s="260">
        <v>4500000</v>
      </c>
      <c r="AK27" s="5">
        <v>15200000</v>
      </c>
      <c r="AL27" s="5">
        <v>19100000</v>
      </c>
      <c r="AM27" s="5">
        <v>18300000</v>
      </c>
      <c r="AN27" s="260">
        <v>11700000</v>
      </c>
      <c r="AO27" s="5">
        <v>19000000</v>
      </c>
      <c r="AP27" s="5">
        <v>16700000</v>
      </c>
      <c r="AQ27" s="5">
        <v>16700000</v>
      </c>
      <c r="AR27" s="5">
        <v>15900000</v>
      </c>
      <c r="AS27" s="5">
        <v>15900000</v>
      </c>
      <c r="AT27" s="5">
        <v>14700000</v>
      </c>
      <c r="AU27" s="5">
        <v>10500000</v>
      </c>
      <c r="AV27" s="5">
        <v>15200000</v>
      </c>
      <c r="AW27" s="260">
        <v>8100000</v>
      </c>
      <c r="AX27" s="5">
        <v>8400000</v>
      </c>
      <c r="AY27" s="260">
        <v>1900000</v>
      </c>
      <c r="AZ27" s="5">
        <v>10500000</v>
      </c>
      <c r="BA27" s="5">
        <v>16000000</v>
      </c>
      <c r="BB27" s="260">
        <v>1500000</v>
      </c>
      <c r="BC27" s="5">
        <v>18400000</v>
      </c>
      <c r="BD27" s="5">
        <v>14000000</v>
      </c>
      <c r="BE27" s="5">
        <v>10200000</v>
      </c>
      <c r="BF27" s="5">
        <v>10200000</v>
      </c>
      <c r="BG27" s="5">
        <v>6400000</v>
      </c>
      <c r="BH27" s="5">
        <v>5200000</v>
      </c>
      <c r="BI27" s="5">
        <v>1700000</v>
      </c>
      <c r="BJ27" s="5"/>
      <c r="BK27" s="5"/>
      <c r="BL27" s="5"/>
    </row>
    <row r="28" spans="2:64" ht="18.75" customHeight="1" x14ac:dyDescent="0.25">
      <c r="B28" s="301"/>
      <c r="C28" s="302"/>
      <c r="D28" s="85" t="s">
        <v>97</v>
      </c>
      <c r="E28" s="4">
        <v>340000</v>
      </c>
      <c r="F28" s="5">
        <v>300000</v>
      </c>
      <c r="G28" s="4">
        <v>800000</v>
      </c>
      <c r="H28" s="5">
        <v>320000</v>
      </c>
      <c r="I28" s="6">
        <v>850000</v>
      </c>
      <c r="J28" s="5"/>
      <c r="K28" s="5">
        <v>510000</v>
      </c>
      <c r="L28" s="5">
        <v>570000</v>
      </c>
      <c r="M28" s="5">
        <v>750000</v>
      </c>
      <c r="N28" s="5"/>
      <c r="O28" s="5"/>
      <c r="P28" s="5"/>
      <c r="Q28" s="5"/>
      <c r="R28" s="5"/>
      <c r="S28" s="5">
        <v>400000</v>
      </c>
      <c r="T28" s="5">
        <v>280000</v>
      </c>
      <c r="U28" s="5"/>
      <c r="V28" s="5"/>
      <c r="W28" s="5"/>
      <c r="X28" s="5">
        <v>900000</v>
      </c>
      <c r="Y28" s="5">
        <v>950000</v>
      </c>
      <c r="Z28" s="5"/>
      <c r="AA28" s="5"/>
      <c r="AB28" s="5"/>
      <c r="AC28" s="5"/>
      <c r="AD28" s="5"/>
      <c r="AE28" s="5">
        <v>1050000</v>
      </c>
      <c r="AF28" s="5"/>
      <c r="AG28" s="5"/>
      <c r="AH28" s="5"/>
      <c r="AI28" s="5"/>
      <c r="AJ28" s="260"/>
      <c r="AK28" s="5"/>
      <c r="AL28" s="5"/>
      <c r="AM28" s="5"/>
      <c r="AN28" s="260"/>
      <c r="AO28" s="5"/>
      <c r="AP28" s="5"/>
      <c r="AQ28" s="5"/>
      <c r="AR28" s="5"/>
      <c r="AS28" s="5"/>
      <c r="AT28" s="5"/>
      <c r="AU28" s="5"/>
      <c r="AV28" s="5"/>
      <c r="AW28" s="260"/>
      <c r="AX28" s="5"/>
      <c r="AY28" s="260"/>
      <c r="AZ28" s="5"/>
      <c r="BA28" s="5"/>
      <c r="BB28" s="260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2:64" ht="18.75" customHeight="1" x14ac:dyDescent="0.25">
      <c r="B29" s="301"/>
      <c r="C29" s="302"/>
      <c r="D29" s="85" t="s">
        <v>141</v>
      </c>
      <c r="E29" s="4">
        <v>250000</v>
      </c>
      <c r="F29" s="5">
        <v>340000</v>
      </c>
      <c r="G29" s="4">
        <v>65000</v>
      </c>
      <c r="H29" s="5">
        <v>400000</v>
      </c>
      <c r="I29" s="6">
        <v>410000</v>
      </c>
      <c r="J29" s="5">
        <v>200000</v>
      </c>
      <c r="K29" s="5">
        <v>80000</v>
      </c>
      <c r="L29" s="5">
        <v>380000</v>
      </c>
      <c r="M29" s="5">
        <v>20000</v>
      </c>
      <c r="N29" s="5">
        <v>500000</v>
      </c>
      <c r="O29" s="5">
        <v>1500000</v>
      </c>
      <c r="P29" s="5"/>
      <c r="Q29" s="5">
        <v>440000</v>
      </c>
      <c r="R29" s="5"/>
      <c r="S29" s="5">
        <v>20000</v>
      </c>
      <c r="T29" s="5">
        <v>20000</v>
      </c>
      <c r="U29" s="5"/>
      <c r="V29" s="5"/>
      <c r="W29" s="5">
        <v>460000</v>
      </c>
      <c r="X29" s="5">
        <v>40000</v>
      </c>
      <c r="Y29" s="5">
        <v>70000</v>
      </c>
      <c r="Z29" s="5">
        <v>40000</v>
      </c>
      <c r="AA29" s="5">
        <v>80000</v>
      </c>
      <c r="AB29" s="5"/>
      <c r="AC29" s="5"/>
      <c r="AD29" s="5"/>
      <c r="AE29" s="5"/>
      <c r="AF29" s="5">
        <v>40000</v>
      </c>
      <c r="AG29" s="5"/>
      <c r="AH29" s="5">
        <v>10000</v>
      </c>
      <c r="AI29" s="5"/>
      <c r="AJ29" s="260"/>
      <c r="AK29" s="5"/>
      <c r="AL29" s="5"/>
      <c r="AM29" s="5"/>
      <c r="AN29" s="260"/>
      <c r="AO29" s="5"/>
      <c r="AP29" s="5"/>
      <c r="AQ29" s="5"/>
      <c r="AR29" s="5"/>
      <c r="AS29" s="5"/>
      <c r="AT29" s="5"/>
      <c r="AU29" s="5"/>
      <c r="AV29" s="5"/>
      <c r="AW29" s="260"/>
      <c r="AX29" s="5"/>
      <c r="AY29" s="260"/>
      <c r="AZ29" s="5"/>
      <c r="BA29" s="5"/>
      <c r="BB29" s="260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2:64" ht="18.75" customHeight="1" x14ac:dyDescent="0.25">
      <c r="B30" s="301"/>
      <c r="C30" s="302"/>
      <c r="D30" s="85" t="s">
        <v>140</v>
      </c>
      <c r="E30" s="4">
        <v>340000</v>
      </c>
      <c r="F30" s="5">
        <v>2050000</v>
      </c>
      <c r="G30" s="4">
        <v>520000</v>
      </c>
      <c r="H30" s="5">
        <v>790000</v>
      </c>
      <c r="I30" s="6">
        <v>480000</v>
      </c>
      <c r="J30" s="5">
        <v>160000</v>
      </c>
      <c r="K30" s="5">
        <v>180000</v>
      </c>
      <c r="L30" s="5">
        <v>480000</v>
      </c>
      <c r="M30" s="5">
        <v>60000</v>
      </c>
      <c r="N30" s="5">
        <v>460000</v>
      </c>
      <c r="O30" s="5">
        <v>200000</v>
      </c>
      <c r="P30" s="5">
        <v>40000</v>
      </c>
      <c r="Q30" s="5">
        <v>820000</v>
      </c>
      <c r="R30" s="5">
        <v>170000</v>
      </c>
      <c r="S30" s="5">
        <v>990000</v>
      </c>
      <c r="T30" s="5">
        <v>300000</v>
      </c>
      <c r="U30" s="5">
        <v>420000</v>
      </c>
      <c r="V30" s="5">
        <v>220000</v>
      </c>
      <c r="W30" s="5">
        <v>770000</v>
      </c>
      <c r="X30" s="5">
        <v>210000</v>
      </c>
      <c r="Y30" s="5">
        <v>200000</v>
      </c>
      <c r="Z30" s="5">
        <v>130000</v>
      </c>
      <c r="AA30" s="5">
        <v>350000</v>
      </c>
      <c r="AB30" s="5">
        <v>90000</v>
      </c>
      <c r="AC30" s="5">
        <v>60000</v>
      </c>
      <c r="AD30" s="5">
        <v>60000</v>
      </c>
      <c r="AE30" s="5">
        <v>80000</v>
      </c>
      <c r="AF30" s="5">
        <v>60000</v>
      </c>
      <c r="AG30" s="5">
        <v>90000</v>
      </c>
      <c r="AH30" s="5">
        <v>80000</v>
      </c>
      <c r="AI30" s="5">
        <v>50000</v>
      </c>
      <c r="AJ30" s="260"/>
      <c r="AK30" s="5">
        <v>40000</v>
      </c>
      <c r="AL30" s="5">
        <v>70000</v>
      </c>
      <c r="AM30" s="5">
        <v>124000</v>
      </c>
      <c r="AN30" s="260">
        <v>50000</v>
      </c>
      <c r="AO30" s="5">
        <v>70000</v>
      </c>
      <c r="AP30" s="5">
        <v>67000</v>
      </c>
      <c r="AQ30" s="5">
        <v>50000</v>
      </c>
      <c r="AR30" s="5">
        <v>75000</v>
      </c>
      <c r="AS30" s="5">
        <v>82000</v>
      </c>
      <c r="AT30" s="5">
        <v>50000</v>
      </c>
      <c r="AU30" s="5">
        <v>40000</v>
      </c>
      <c r="AV30" s="5">
        <v>30000</v>
      </c>
      <c r="AW30" s="260">
        <v>20000</v>
      </c>
      <c r="AX30" s="5">
        <v>38000</v>
      </c>
      <c r="AY30" s="260"/>
      <c r="AZ30" s="5">
        <v>79000</v>
      </c>
      <c r="BA30" s="5">
        <v>40000</v>
      </c>
      <c r="BB30" s="260"/>
      <c r="BC30" s="5">
        <v>40000</v>
      </c>
      <c r="BD30" s="5">
        <v>40000</v>
      </c>
      <c r="BE30" s="5">
        <v>12000</v>
      </c>
      <c r="BF30" s="5">
        <v>48000</v>
      </c>
      <c r="BG30" s="5">
        <v>30000</v>
      </c>
      <c r="BH30" s="5">
        <v>10000</v>
      </c>
      <c r="BI30" s="5"/>
      <c r="BJ30" s="5"/>
      <c r="BK30" s="5"/>
      <c r="BL30" s="5"/>
    </row>
    <row r="31" spans="2:64" ht="18.75" customHeight="1" x14ac:dyDescent="0.25">
      <c r="B31" s="301"/>
      <c r="C31" s="302"/>
      <c r="D31" s="85" t="s">
        <v>138</v>
      </c>
      <c r="E31" s="4">
        <v>8310000</v>
      </c>
      <c r="F31" s="4">
        <v>7700000</v>
      </c>
      <c r="G31" s="4">
        <v>8460000</v>
      </c>
      <c r="H31" s="4">
        <v>7210000</v>
      </c>
      <c r="I31" s="4">
        <v>8630000</v>
      </c>
      <c r="J31" s="4">
        <v>6090000</v>
      </c>
      <c r="K31" s="4">
        <v>6290000</v>
      </c>
      <c r="L31" s="4">
        <v>7890000</v>
      </c>
      <c r="M31" s="4">
        <v>1550000</v>
      </c>
      <c r="N31" s="4">
        <v>4460000</v>
      </c>
      <c r="O31" s="4">
        <v>5560000</v>
      </c>
      <c r="P31" s="4">
        <v>1640000</v>
      </c>
      <c r="Q31" s="4">
        <v>5900000</v>
      </c>
      <c r="R31" s="4">
        <v>1800000</v>
      </c>
      <c r="S31" s="4">
        <v>6770000</v>
      </c>
      <c r="T31" s="4">
        <v>4386000</v>
      </c>
      <c r="U31" s="4">
        <v>6000000</v>
      </c>
      <c r="V31" s="4">
        <v>3020000</v>
      </c>
      <c r="W31" s="4">
        <v>6050000</v>
      </c>
      <c r="X31" s="4">
        <v>4860000</v>
      </c>
      <c r="Y31" s="4">
        <v>4520000</v>
      </c>
      <c r="Z31" s="4">
        <v>6510000</v>
      </c>
      <c r="AA31" s="4">
        <v>3800000</v>
      </c>
      <c r="AB31" s="4">
        <v>1580000</v>
      </c>
      <c r="AC31" s="4">
        <v>2900000</v>
      </c>
      <c r="AD31" s="4">
        <v>1360000</v>
      </c>
      <c r="AE31" s="4">
        <v>1480000</v>
      </c>
      <c r="AF31" s="4">
        <v>1420000</v>
      </c>
      <c r="AG31" s="4">
        <v>1400000</v>
      </c>
      <c r="AH31" s="4">
        <v>990000</v>
      </c>
      <c r="AI31" s="4">
        <v>1290000</v>
      </c>
      <c r="AJ31" s="261"/>
      <c r="AK31" s="4">
        <v>930000</v>
      </c>
      <c r="AL31" s="4">
        <v>1130000</v>
      </c>
      <c r="AM31" s="4">
        <v>1040000</v>
      </c>
      <c r="AN31" s="261">
        <v>520000</v>
      </c>
      <c r="AO31" s="4">
        <v>950000</v>
      </c>
      <c r="AP31" s="4">
        <v>1050000</v>
      </c>
      <c r="AQ31" s="4">
        <v>780000</v>
      </c>
      <c r="AR31" s="4">
        <v>840000</v>
      </c>
      <c r="AS31" s="4">
        <v>930000</v>
      </c>
      <c r="AT31" s="4">
        <v>720000</v>
      </c>
      <c r="AU31" s="4">
        <v>320000</v>
      </c>
      <c r="AV31" s="4">
        <v>700000</v>
      </c>
      <c r="AW31" s="261"/>
      <c r="AX31" s="4">
        <v>100000</v>
      </c>
      <c r="AY31" s="261"/>
      <c r="AZ31" s="4">
        <v>280000</v>
      </c>
      <c r="BA31" s="4">
        <v>560000</v>
      </c>
      <c r="BB31" s="261"/>
      <c r="BC31" s="4">
        <v>1090000</v>
      </c>
      <c r="BD31" s="4">
        <v>600000</v>
      </c>
      <c r="BE31" s="4">
        <v>230000</v>
      </c>
      <c r="BF31" s="4">
        <v>370000</v>
      </c>
      <c r="BG31" s="4">
        <v>80000</v>
      </c>
      <c r="BH31" s="4">
        <v>70000</v>
      </c>
      <c r="BI31" s="4"/>
      <c r="BJ31" s="4"/>
      <c r="BK31" s="4"/>
      <c r="BL31" s="4"/>
    </row>
    <row r="32" spans="2:64" ht="18.75" customHeight="1" x14ac:dyDescent="0.25">
      <c r="B32" s="301"/>
      <c r="C32" s="302"/>
      <c r="D32" s="87" t="s">
        <v>139</v>
      </c>
      <c r="E32" s="7">
        <f>E95+E103+E111</f>
        <v>39000000</v>
      </c>
      <c r="F32" s="7">
        <f t="shared" ref="F32:L32" si="58">F95+F103+F111</f>
        <v>34000000</v>
      </c>
      <c r="G32" s="7">
        <f t="shared" si="58"/>
        <v>43200000</v>
      </c>
      <c r="H32" s="7">
        <f t="shared" si="58"/>
        <v>39600000</v>
      </c>
      <c r="I32" s="7">
        <f t="shared" si="58"/>
        <v>48000000</v>
      </c>
      <c r="J32" s="7">
        <f t="shared" si="58"/>
        <v>48000000</v>
      </c>
      <c r="K32" s="7">
        <f t="shared" si="58"/>
        <v>3800000</v>
      </c>
      <c r="L32" s="7">
        <f t="shared" si="58"/>
        <v>4200000</v>
      </c>
      <c r="M32" s="7">
        <f t="shared" ref="M32:X32" si="59">M95+M103+M111</f>
        <v>50400000</v>
      </c>
      <c r="N32" s="7">
        <f t="shared" si="59"/>
        <v>50400000</v>
      </c>
      <c r="O32" s="7">
        <f t="shared" si="59"/>
        <v>37200000</v>
      </c>
      <c r="P32" s="7">
        <v>47250000</v>
      </c>
      <c r="Q32" s="7">
        <f t="shared" si="59"/>
        <v>5880000</v>
      </c>
      <c r="R32" s="7">
        <f t="shared" si="59"/>
        <v>38850000</v>
      </c>
      <c r="S32" s="7">
        <f t="shared" si="59"/>
        <v>5880000</v>
      </c>
      <c r="T32" s="7">
        <f t="shared" si="59"/>
        <v>45600000</v>
      </c>
      <c r="U32" s="7">
        <f t="shared" si="59"/>
        <v>47250000</v>
      </c>
      <c r="V32" s="7">
        <f t="shared" si="59"/>
        <v>40800000</v>
      </c>
      <c r="W32" s="7">
        <f t="shared" si="59"/>
        <v>52800000</v>
      </c>
      <c r="X32" s="7">
        <f t="shared" si="59"/>
        <v>52800000</v>
      </c>
      <c r="Y32" s="7">
        <f t="shared" ref="Y32:AH32" si="60">Y95+Y103+Y111</f>
        <v>55200000</v>
      </c>
      <c r="Z32" s="7">
        <f t="shared" si="60"/>
        <v>63600000</v>
      </c>
      <c r="AA32" s="7">
        <f t="shared" si="60"/>
        <v>45600000</v>
      </c>
      <c r="AB32" s="7">
        <f t="shared" si="60"/>
        <v>0</v>
      </c>
      <c r="AC32" s="7">
        <f t="shared" si="60"/>
        <v>42000000</v>
      </c>
      <c r="AD32" s="7">
        <f t="shared" si="60"/>
        <v>52800000</v>
      </c>
      <c r="AE32" s="7">
        <f t="shared" si="60"/>
        <v>0</v>
      </c>
      <c r="AF32" s="7">
        <f t="shared" si="60"/>
        <v>58000000</v>
      </c>
      <c r="AG32" s="7">
        <f t="shared" si="60"/>
        <v>0</v>
      </c>
      <c r="AH32" s="7">
        <f t="shared" si="60"/>
        <v>5800000</v>
      </c>
      <c r="AI32" s="7">
        <f t="shared" ref="AI32:AW32" si="61">AI95+AI103+AI111</f>
        <v>0</v>
      </c>
      <c r="AJ32" s="262">
        <f t="shared" si="61"/>
        <v>0</v>
      </c>
      <c r="AK32" s="7">
        <f t="shared" si="61"/>
        <v>0</v>
      </c>
      <c r="AL32" s="7">
        <f t="shared" si="61"/>
        <v>0</v>
      </c>
      <c r="AM32" s="7">
        <f t="shared" si="61"/>
        <v>0</v>
      </c>
      <c r="AN32" s="262">
        <f t="shared" si="61"/>
        <v>0</v>
      </c>
      <c r="AO32" s="7">
        <f t="shared" si="61"/>
        <v>0</v>
      </c>
      <c r="AP32" s="7">
        <f t="shared" si="61"/>
        <v>0</v>
      </c>
      <c r="AQ32" s="7">
        <f t="shared" si="61"/>
        <v>0</v>
      </c>
      <c r="AR32" s="7">
        <f t="shared" si="61"/>
        <v>0</v>
      </c>
      <c r="AS32" s="7">
        <f t="shared" si="61"/>
        <v>0</v>
      </c>
      <c r="AT32" s="7">
        <f t="shared" si="61"/>
        <v>0</v>
      </c>
      <c r="AU32" s="7">
        <f t="shared" si="61"/>
        <v>0</v>
      </c>
      <c r="AV32" s="7">
        <f t="shared" si="61"/>
        <v>0</v>
      </c>
      <c r="AW32" s="262">
        <f t="shared" si="61"/>
        <v>0</v>
      </c>
      <c r="AX32" s="7">
        <f t="shared" ref="AX32:BL32" si="62">AX95+AX103+AX111</f>
        <v>0</v>
      </c>
      <c r="AY32" s="262">
        <f t="shared" si="62"/>
        <v>0</v>
      </c>
      <c r="AZ32" s="7">
        <f t="shared" si="62"/>
        <v>0</v>
      </c>
      <c r="BA32" s="7">
        <f t="shared" si="62"/>
        <v>0</v>
      </c>
      <c r="BB32" s="262">
        <f t="shared" si="62"/>
        <v>0</v>
      </c>
      <c r="BC32" s="7">
        <f t="shared" si="62"/>
        <v>0</v>
      </c>
      <c r="BD32" s="7">
        <f t="shared" si="62"/>
        <v>0</v>
      </c>
      <c r="BE32" s="7">
        <f t="shared" si="62"/>
        <v>0</v>
      </c>
      <c r="BF32" s="7">
        <f t="shared" si="62"/>
        <v>0</v>
      </c>
      <c r="BG32" s="7">
        <f t="shared" si="62"/>
        <v>0</v>
      </c>
      <c r="BH32" s="7">
        <f t="shared" si="62"/>
        <v>0</v>
      </c>
      <c r="BI32" s="7">
        <f>BI95+BI103+BI111</f>
        <v>0</v>
      </c>
      <c r="BJ32" s="7">
        <f t="shared" ref="BJ32:BK32" si="63">BJ95+BJ103+BJ111</f>
        <v>0</v>
      </c>
      <c r="BK32" s="7">
        <f t="shared" si="63"/>
        <v>0</v>
      </c>
      <c r="BL32" s="7">
        <f t="shared" si="62"/>
        <v>0</v>
      </c>
    </row>
    <row r="33" spans="1:64" ht="21.75" customHeight="1" x14ac:dyDescent="0.25">
      <c r="A33" s="47" t="s">
        <v>60</v>
      </c>
      <c r="B33" s="301"/>
      <c r="C33" s="302"/>
      <c r="D33" s="87" t="s">
        <v>61</v>
      </c>
      <c r="E33" s="8">
        <f>E28+E29+E30+E31+E32</f>
        <v>48240000</v>
      </c>
      <c r="F33" s="8">
        <f t="shared" ref="F33:X33" si="64">F28+F29+F30+F31+F32</f>
        <v>44390000</v>
      </c>
      <c r="G33" s="8">
        <f t="shared" si="64"/>
        <v>53045000</v>
      </c>
      <c r="H33" s="8">
        <f t="shared" si="64"/>
        <v>48320000</v>
      </c>
      <c r="I33" s="8">
        <f t="shared" si="64"/>
        <v>58370000</v>
      </c>
      <c r="J33" s="8">
        <f t="shared" si="64"/>
        <v>54450000</v>
      </c>
      <c r="K33" s="8">
        <f t="shared" si="64"/>
        <v>10860000</v>
      </c>
      <c r="L33" s="8">
        <f t="shared" si="64"/>
        <v>13520000</v>
      </c>
      <c r="M33" s="8">
        <f t="shared" si="64"/>
        <v>52780000</v>
      </c>
      <c r="N33" s="8">
        <f t="shared" si="64"/>
        <v>55820000</v>
      </c>
      <c r="O33" s="8">
        <f t="shared" si="64"/>
        <v>44460000</v>
      </c>
      <c r="P33" s="8">
        <f t="shared" si="64"/>
        <v>48930000</v>
      </c>
      <c r="Q33" s="8">
        <f t="shared" si="64"/>
        <v>13040000</v>
      </c>
      <c r="R33" s="8">
        <f t="shared" si="64"/>
        <v>40820000</v>
      </c>
      <c r="S33" s="8">
        <f t="shared" si="64"/>
        <v>14060000</v>
      </c>
      <c r="T33" s="8">
        <f t="shared" si="64"/>
        <v>50586000</v>
      </c>
      <c r="U33" s="8">
        <f t="shared" si="64"/>
        <v>53670000</v>
      </c>
      <c r="V33" s="8">
        <f t="shared" si="64"/>
        <v>44040000</v>
      </c>
      <c r="W33" s="8">
        <f t="shared" si="64"/>
        <v>60080000</v>
      </c>
      <c r="X33" s="8">
        <f t="shared" si="64"/>
        <v>58810000</v>
      </c>
      <c r="Y33" s="8">
        <f t="shared" ref="Y33:AH33" si="65">Y28+Y29+Y30+Y31+Y32</f>
        <v>60940000</v>
      </c>
      <c r="Z33" s="8">
        <f t="shared" si="65"/>
        <v>70280000</v>
      </c>
      <c r="AA33" s="8">
        <f t="shared" si="65"/>
        <v>49830000</v>
      </c>
      <c r="AB33" s="8">
        <f t="shared" si="65"/>
        <v>1670000</v>
      </c>
      <c r="AC33" s="8">
        <f t="shared" si="65"/>
        <v>44960000</v>
      </c>
      <c r="AD33" s="8">
        <f t="shared" si="65"/>
        <v>54220000</v>
      </c>
      <c r="AE33" s="8">
        <f t="shared" si="65"/>
        <v>2610000</v>
      </c>
      <c r="AF33" s="8">
        <f t="shared" si="65"/>
        <v>59520000</v>
      </c>
      <c r="AG33" s="8">
        <f t="shared" si="65"/>
        <v>1490000</v>
      </c>
      <c r="AH33" s="8">
        <f t="shared" si="65"/>
        <v>6880000</v>
      </c>
      <c r="AI33" s="8">
        <f t="shared" ref="AI33:AW33" si="66">AI28+AI29+AI30+AI31+AI32</f>
        <v>1340000</v>
      </c>
      <c r="AJ33" s="263">
        <f t="shared" si="66"/>
        <v>0</v>
      </c>
      <c r="AK33" s="8">
        <f t="shared" si="66"/>
        <v>970000</v>
      </c>
      <c r="AL33" s="8">
        <f t="shared" si="66"/>
        <v>1200000</v>
      </c>
      <c r="AM33" s="8">
        <f t="shared" si="66"/>
        <v>1164000</v>
      </c>
      <c r="AN33" s="263">
        <f t="shared" si="66"/>
        <v>570000</v>
      </c>
      <c r="AO33" s="8">
        <f t="shared" si="66"/>
        <v>1020000</v>
      </c>
      <c r="AP33" s="8">
        <f t="shared" si="66"/>
        <v>1117000</v>
      </c>
      <c r="AQ33" s="8">
        <f t="shared" si="66"/>
        <v>830000</v>
      </c>
      <c r="AR33" s="8">
        <f t="shared" si="66"/>
        <v>915000</v>
      </c>
      <c r="AS33" s="8">
        <f t="shared" si="66"/>
        <v>1012000</v>
      </c>
      <c r="AT33" s="8">
        <f t="shared" si="66"/>
        <v>770000</v>
      </c>
      <c r="AU33" s="8">
        <f t="shared" si="66"/>
        <v>360000</v>
      </c>
      <c r="AV33" s="8">
        <f t="shared" si="66"/>
        <v>730000</v>
      </c>
      <c r="AW33" s="263">
        <f t="shared" si="66"/>
        <v>20000</v>
      </c>
      <c r="AX33" s="8">
        <f t="shared" ref="AX33:BL33" si="67">AX28+AX29+AX30+AX31+AX32</f>
        <v>138000</v>
      </c>
      <c r="AY33" s="263">
        <f t="shared" si="67"/>
        <v>0</v>
      </c>
      <c r="AZ33" s="8">
        <f t="shared" si="67"/>
        <v>359000</v>
      </c>
      <c r="BA33" s="8">
        <f t="shared" si="67"/>
        <v>600000</v>
      </c>
      <c r="BB33" s="263">
        <f t="shared" si="67"/>
        <v>0</v>
      </c>
      <c r="BC33" s="8">
        <f t="shared" si="67"/>
        <v>1130000</v>
      </c>
      <c r="BD33" s="8">
        <f t="shared" si="67"/>
        <v>640000</v>
      </c>
      <c r="BE33" s="8">
        <f t="shared" si="67"/>
        <v>242000</v>
      </c>
      <c r="BF33" s="8">
        <f t="shared" si="67"/>
        <v>418000</v>
      </c>
      <c r="BG33" s="8">
        <f t="shared" si="67"/>
        <v>110000</v>
      </c>
      <c r="BH33" s="8">
        <f t="shared" si="67"/>
        <v>80000</v>
      </c>
      <c r="BI33" s="8">
        <f>BI28+BI29+BI30+BI31+BI32</f>
        <v>0</v>
      </c>
      <c r="BJ33" s="8">
        <f t="shared" ref="BJ33:BK33" si="68">BJ28+BJ29+BJ30+BJ31+BJ32</f>
        <v>0</v>
      </c>
      <c r="BK33" s="8">
        <f t="shared" si="68"/>
        <v>0</v>
      </c>
      <c r="BL33" s="8">
        <f t="shared" si="67"/>
        <v>0</v>
      </c>
    </row>
    <row r="34" spans="1:64" ht="35.25" customHeight="1" x14ac:dyDescent="0.25">
      <c r="B34" s="301"/>
      <c r="C34" s="302"/>
      <c r="D34" s="85" t="s">
        <v>88</v>
      </c>
      <c r="E34" s="9"/>
      <c r="F34" s="10"/>
      <c r="G34" s="9"/>
      <c r="H34" s="10">
        <v>350000</v>
      </c>
      <c r="I34" s="11"/>
      <c r="J34" s="10"/>
      <c r="K34" s="10"/>
      <c r="L34" s="10"/>
      <c r="M34" s="10"/>
      <c r="N34" s="10"/>
      <c r="O34" s="10"/>
      <c r="P34" s="10">
        <v>50000</v>
      </c>
      <c r="Q34" s="10">
        <v>20000</v>
      </c>
      <c r="R34" s="10"/>
      <c r="S34" s="10"/>
      <c r="T34" s="10"/>
      <c r="U34" s="10"/>
      <c r="V34" s="10"/>
      <c r="W34" s="10"/>
      <c r="X34" s="10"/>
      <c r="Y34" s="10"/>
      <c r="Z34" s="10"/>
      <c r="AA34" s="10">
        <v>650000</v>
      </c>
      <c r="AB34" s="10"/>
      <c r="AC34" s="10"/>
      <c r="AD34" s="10"/>
      <c r="AE34" s="10"/>
      <c r="AF34" s="10"/>
      <c r="AG34" s="10"/>
      <c r="AH34" s="10"/>
      <c r="AI34" s="10"/>
      <c r="AJ34" s="258"/>
      <c r="AK34" s="10"/>
      <c r="AL34" s="10"/>
      <c r="AM34" s="10">
        <v>50000</v>
      </c>
      <c r="AN34" s="258"/>
      <c r="AO34" s="10"/>
      <c r="AP34" s="10"/>
      <c r="AQ34" s="10"/>
      <c r="AR34" s="10">
        <v>30000</v>
      </c>
      <c r="AS34" s="10"/>
      <c r="AT34" s="10"/>
      <c r="AU34" s="10"/>
      <c r="AV34" s="10"/>
      <c r="AW34" s="258"/>
      <c r="AX34" s="10"/>
      <c r="AY34" s="258"/>
      <c r="AZ34" s="10"/>
      <c r="BA34" s="10"/>
      <c r="BB34" s="258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ht="36" customHeight="1" x14ac:dyDescent="0.25">
      <c r="B35" s="301"/>
      <c r="C35" s="302"/>
      <c r="D35" s="87" t="s">
        <v>87</v>
      </c>
      <c r="E35" s="8">
        <f>E33+E27-E34</f>
        <v>85240000</v>
      </c>
      <c r="F35" s="12">
        <f t="shared" ref="F35:L35" si="69">F33+F27-F34</f>
        <v>78890000</v>
      </c>
      <c r="G35" s="12">
        <f t="shared" si="69"/>
        <v>100165000</v>
      </c>
      <c r="H35" s="12">
        <f t="shared" si="69"/>
        <v>84970000</v>
      </c>
      <c r="I35" s="12">
        <f t="shared" si="69"/>
        <v>105470000</v>
      </c>
      <c r="J35" s="12">
        <f t="shared" si="69"/>
        <v>89750000</v>
      </c>
      <c r="K35" s="12">
        <f t="shared" si="69"/>
        <v>46160000</v>
      </c>
      <c r="L35" s="12">
        <f t="shared" si="69"/>
        <v>54520000</v>
      </c>
      <c r="M35" s="12">
        <f t="shared" ref="M35:X35" si="70">M33+M27-M34</f>
        <v>70780000</v>
      </c>
      <c r="N35" s="12">
        <f t="shared" si="70"/>
        <v>91120000</v>
      </c>
      <c r="O35" s="12">
        <f t="shared" si="70"/>
        <v>75960000</v>
      </c>
      <c r="P35" s="12">
        <f t="shared" si="70"/>
        <v>69080000</v>
      </c>
      <c r="Q35" s="12">
        <f t="shared" si="70"/>
        <v>52020000</v>
      </c>
      <c r="R35" s="12">
        <f t="shared" si="70"/>
        <v>70820000</v>
      </c>
      <c r="S35" s="12">
        <f t="shared" si="70"/>
        <v>53060000</v>
      </c>
      <c r="T35" s="12">
        <f t="shared" si="70"/>
        <v>78786000</v>
      </c>
      <c r="U35" s="12">
        <f t="shared" si="70"/>
        <v>110820000</v>
      </c>
      <c r="V35" s="12">
        <f t="shared" si="70"/>
        <v>71040000</v>
      </c>
      <c r="W35" s="12">
        <f t="shared" si="70"/>
        <v>95480000</v>
      </c>
      <c r="X35" s="12">
        <f t="shared" si="70"/>
        <v>103760000</v>
      </c>
      <c r="Y35" s="12">
        <f t="shared" ref="Y35:AH35" si="71">Y33+Y27-Y34</f>
        <v>96620000</v>
      </c>
      <c r="Z35" s="12">
        <f t="shared" si="71"/>
        <v>123780000</v>
      </c>
      <c r="AA35" s="12">
        <f t="shared" si="71"/>
        <v>76180000</v>
      </c>
      <c r="AB35" s="12">
        <f t="shared" si="71"/>
        <v>18570000</v>
      </c>
      <c r="AC35" s="12">
        <f t="shared" si="71"/>
        <v>72460000</v>
      </c>
      <c r="AD35" s="12">
        <f t="shared" si="71"/>
        <v>71220000</v>
      </c>
      <c r="AE35" s="12">
        <f t="shared" si="71"/>
        <v>23010000</v>
      </c>
      <c r="AF35" s="12">
        <f t="shared" si="71"/>
        <v>77520000</v>
      </c>
      <c r="AG35" s="12">
        <f t="shared" si="71"/>
        <v>21290000</v>
      </c>
      <c r="AH35" s="12">
        <f t="shared" si="71"/>
        <v>23680000</v>
      </c>
      <c r="AI35" s="12">
        <f t="shared" ref="AI35:AW35" si="72">AI33+AI27-AI34</f>
        <v>19940000</v>
      </c>
      <c r="AJ35" s="264">
        <f t="shared" si="72"/>
        <v>4500000</v>
      </c>
      <c r="AK35" s="12">
        <f t="shared" si="72"/>
        <v>16170000</v>
      </c>
      <c r="AL35" s="12">
        <f t="shared" si="72"/>
        <v>20300000</v>
      </c>
      <c r="AM35" s="12">
        <f t="shared" si="72"/>
        <v>19414000</v>
      </c>
      <c r="AN35" s="264">
        <f t="shared" si="72"/>
        <v>12270000</v>
      </c>
      <c r="AO35" s="12">
        <f t="shared" si="72"/>
        <v>20020000</v>
      </c>
      <c r="AP35" s="12">
        <f t="shared" si="72"/>
        <v>17817000</v>
      </c>
      <c r="AQ35" s="12">
        <f t="shared" si="72"/>
        <v>17530000</v>
      </c>
      <c r="AR35" s="12">
        <f t="shared" si="72"/>
        <v>16785000</v>
      </c>
      <c r="AS35" s="12">
        <f t="shared" si="72"/>
        <v>16912000</v>
      </c>
      <c r="AT35" s="12">
        <f t="shared" si="72"/>
        <v>15470000</v>
      </c>
      <c r="AU35" s="12">
        <f t="shared" si="72"/>
        <v>10860000</v>
      </c>
      <c r="AV35" s="12">
        <f t="shared" si="72"/>
        <v>15930000</v>
      </c>
      <c r="AW35" s="264">
        <f t="shared" si="72"/>
        <v>8120000</v>
      </c>
      <c r="AX35" s="12">
        <f t="shared" ref="AX35:BL35" si="73">AX33+AX27-AX34</f>
        <v>8538000</v>
      </c>
      <c r="AY35" s="264">
        <f t="shared" si="73"/>
        <v>1900000</v>
      </c>
      <c r="AZ35" s="12">
        <f t="shared" si="73"/>
        <v>10859000</v>
      </c>
      <c r="BA35" s="12">
        <f t="shared" si="73"/>
        <v>16600000</v>
      </c>
      <c r="BB35" s="264">
        <f t="shared" si="73"/>
        <v>1500000</v>
      </c>
      <c r="BC35" s="12">
        <f t="shared" si="73"/>
        <v>19530000</v>
      </c>
      <c r="BD35" s="12">
        <f t="shared" si="73"/>
        <v>14640000</v>
      </c>
      <c r="BE35" s="12">
        <f t="shared" si="73"/>
        <v>10442000</v>
      </c>
      <c r="BF35" s="12">
        <f t="shared" si="73"/>
        <v>10618000</v>
      </c>
      <c r="BG35" s="12">
        <f t="shared" si="73"/>
        <v>6510000</v>
      </c>
      <c r="BH35" s="12">
        <f t="shared" si="73"/>
        <v>5280000</v>
      </c>
      <c r="BI35" s="12">
        <f>BI33+BI27-BI34</f>
        <v>1700000</v>
      </c>
      <c r="BJ35" s="12">
        <f t="shared" ref="BJ35:BK35" si="74">BJ33+BJ27-BJ34</f>
        <v>0</v>
      </c>
      <c r="BK35" s="12">
        <f t="shared" si="74"/>
        <v>0</v>
      </c>
      <c r="BL35" s="12">
        <f t="shared" si="73"/>
        <v>0</v>
      </c>
    </row>
    <row r="36" spans="1:64" ht="20.25" customHeight="1" x14ac:dyDescent="0.25">
      <c r="B36" s="301"/>
      <c r="C36" s="302"/>
      <c r="D36" s="85" t="s">
        <v>19</v>
      </c>
      <c r="E36" s="183" t="s">
        <v>193</v>
      </c>
      <c r="F36" s="184" t="s">
        <v>193</v>
      </c>
      <c r="G36" s="183" t="s">
        <v>257</v>
      </c>
      <c r="H36" s="187" t="s">
        <v>258</v>
      </c>
      <c r="I36" s="187" t="s">
        <v>265</v>
      </c>
      <c r="J36" s="184" t="s">
        <v>265</v>
      </c>
      <c r="K36" s="184" t="s">
        <v>275</v>
      </c>
      <c r="L36" s="184" t="s">
        <v>265</v>
      </c>
      <c r="M36" s="184" t="s">
        <v>461</v>
      </c>
      <c r="N36" s="184" t="s">
        <v>301</v>
      </c>
      <c r="O36" s="184" t="s">
        <v>276</v>
      </c>
      <c r="P36" s="234" t="s">
        <v>505</v>
      </c>
      <c r="Q36" s="184" t="s">
        <v>301</v>
      </c>
      <c r="R36" s="184" t="s">
        <v>516</v>
      </c>
      <c r="S36" s="5" t="s">
        <v>297</v>
      </c>
      <c r="T36" s="5" t="s">
        <v>297</v>
      </c>
      <c r="U36" s="5" t="s">
        <v>301</v>
      </c>
      <c r="V36" s="5" t="s">
        <v>301</v>
      </c>
      <c r="W36" s="5" t="s">
        <v>301</v>
      </c>
      <c r="X36" s="5" t="s">
        <v>301</v>
      </c>
      <c r="Y36" s="5" t="s">
        <v>301</v>
      </c>
      <c r="Z36" s="5" t="s">
        <v>342</v>
      </c>
      <c r="AA36" s="5" t="s">
        <v>342</v>
      </c>
      <c r="AB36" s="5"/>
      <c r="AC36" s="5" t="s">
        <v>342</v>
      </c>
      <c r="AD36" s="5"/>
      <c r="AE36" s="5" t="s">
        <v>516</v>
      </c>
      <c r="AF36" s="5"/>
      <c r="AG36" s="5"/>
      <c r="AH36" s="5" t="s">
        <v>505</v>
      </c>
      <c r="AI36" s="5" t="s">
        <v>505</v>
      </c>
      <c r="AJ36" s="260"/>
      <c r="AK36" s="5"/>
      <c r="AL36" s="5" t="s">
        <v>516</v>
      </c>
      <c r="AM36" s="5" t="s">
        <v>516</v>
      </c>
      <c r="AN36" s="260"/>
      <c r="AO36" s="5" t="s">
        <v>516</v>
      </c>
      <c r="AP36" s="5" t="s">
        <v>516</v>
      </c>
      <c r="AQ36" s="5" t="s">
        <v>516</v>
      </c>
      <c r="AR36" s="5"/>
      <c r="AS36" s="5" t="s">
        <v>516</v>
      </c>
      <c r="AT36" s="5"/>
      <c r="AU36" s="5"/>
      <c r="AV36" s="5"/>
      <c r="AW36" s="260"/>
      <c r="AX36" s="5"/>
      <c r="AY36" s="260"/>
      <c r="AZ36" s="5"/>
      <c r="BA36" s="5"/>
      <c r="BB36" s="260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ht="18.75" customHeight="1" x14ac:dyDescent="0.25">
      <c r="B37" s="301"/>
      <c r="C37" s="302"/>
      <c r="D37" s="85" t="s">
        <v>18</v>
      </c>
      <c r="E37" s="183" t="s">
        <v>301</v>
      </c>
      <c r="F37" s="234" t="s">
        <v>301</v>
      </c>
      <c r="G37" s="233" t="s">
        <v>301</v>
      </c>
      <c r="H37" s="234">
        <v>34277</v>
      </c>
      <c r="I37" s="184" t="s">
        <v>301</v>
      </c>
      <c r="J37" s="234">
        <v>34642</v>
      </c>
      <c r="K37" s="184" t="s">
        <v>301</v>
      </c>
      <c r="L37" s="234">
        <v>34642</v>
      </c>
      <c r="M37" s="184"/>
      <c r="N37" s="184" t="s">
        <v>404</v>
      </c>
      <c r="O37" s="184" t="s">
        <v>301</v>
      </c>
      <c r="P37" s="184"/>
      <c r="Q37" s="184" t="s">
        <v>342</v>
      </c>
      <c r="R37" s="184"/>
      <c r="S37" s="5" t="s">
        <v>342</v>
      </c>
      <c r="T37" s="5" t="s">
        <v>342</v>
      </c>
      <c r="U37" s="5" t="s">
        <v>472</v>
      </c>
      <c r="V37" s="5" t="s">
        <v>516</v>
      </c>
      <c r="W37" s="5" t="s">
        <v>342</v>
      </c>
      <c r="X37" s="5" t="s">
        <v>504</v>
      </c>
      <c r="Y37" s="5" t="s">
        <v>504</v>
      </c>
      <c r="Z37" s="5"/>
      <c r="AA37" s="5" t="s">
        <v>479</v>
      </c>
      <c r="AB37" s="5"/>
      <c r="AC37" s="5" t="s">
        <v>516</v>
      </c>
      <c r="AD37" s="5"/>
      <c r="AE37" s="5"/>
      <c r="AF37" s="5"/>
      <c r="AG37" s="5"/>
      <c r="AH37" s="5"/>
      <c r="AI37" s="5"/>
      <c r="AJ37" s="260"/>
      <c r="AK37" s="5"/>
      <c r="AL37" s="5"/>
      <c r="AM37" s="5"/>
      <c r="AN37" s="260"/>
      <c r="AO37" s="5"/>
      <c r="AP37" s="5"/>
      <c r="AQ37" s="5"/>
      <c r="AR37" s="5"/>
      <c r="AS37" s="5"/>
      <c r="AT37" s="5"/>
      <c r="AU37" s="5"/>
      <c r="AV37" s="5"/>
      <c r="AW37" s="260"/>
      <c r="AX37" s="5"/>
      <c r="AY37" s="260"/>
      <c r="AZ37" s="5"/>
      <c r="BA37" s="5"/>
      <c r="BB37" s="260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ht="18" customHeight="1" x14ac:dyDescent="0.25">
      <c r="B38" s="301"/>
      <c r="C38" s="302"/>
      <c r="D38" s="85" t="s">
        <v>46</v>
      </c>
      <c r="E38" s="183" t="s">
        <v>194</v>
      </c>
      <c r="F38" s="188" t="s">
        <v>195</v>
      </c>
      <c r="G38" s="187" t="s">
        <v>196</v>
      </c>
      <c r="H38" s="183" t="s">
        <v>197</v>
      </c>
      <c r="I38" s="189" t="s">
        <v>198</v>
      </c>
      <c r="J38" s="181" t="s">
        <v>199</v>
      </c>
      <c r="K38" s="181" t="s">
        <v>200</v>
      </c>
      <c r="L38" s="181" t="s">
        <v>200</v>
      </c>
      <c r="M38" s="181" t="s">
        <v>331</v>
      </c>
      <c r="N38" s="181" t="s">
        <v>264</v>
      </c>
      <c r="O38" s="181" t="s">
        <v>201</v>
      </c>
      <c r="P38" s="181" t="s">
        <v>340</v>
      </c>
      <c r="Q38" s="181" t="s">
        <v>260</v>
      </c>
      <c r="R38" s="181" t="s">
        <v>328</v>
      </c>
      <c r="S38" s="10" t="s">
        <v>285</v>
      </c>
      <c r="T38" s="10" t="s">
        <v>243</v>
      </c>
      <c r="U38" s="10" t="s">
        <v>240</v>
      </c>
      <c r="V38" s="10" t="s">
        <v>266</v>
      </c>
      <c r="W38" s="10" t="s">
        <v>277</v>
      </c>
      <c r="X38" s="10" t="s">
        <v>269</v>
      </c>
      <c r="Y38" s="10" t="s">
        <v>273</v>
      </c>
      <c r="Z38" s="10" t="s">
        <v>288</v>
      </c>
      <c r="AA38" s="10" t="s">
        <v>296</v>
      </c>
      <c r="AB38" s="10" t="s">
        <v>305</v>
      </c>
      <c r="AC38" s="10" t="s">
        <v>305</v>
      </c>
      <c r="AD38" s="10" t="s">
        <v>421</v>
      </c>
      <c r="AE38" s="10" t="s">
        <v>346</v>
      </c>
      <c r="AF38" s="10" t="s">
        <v>366</v>
      </c>
      <c r="AG38" s="10" t="s">
        <v>366</v>
      </c>
      <c r="AH38" s="10" t="s">
        <v>379</v>
      </c>
      <c r="AI38" s="10" t="s">
        <v>354</v>
      </c>
      <c r="AJ38" s="258" t="s">
        <v>543</v>
      </c>
      <c r="AK38" s="10" t="s">
        <v>410</v>
      </c>
      <c r="AL38" s="10" t="s">
        <v>410</v>
      </c>
      <c r="AM38" s="10" t="s">
        <v>430</v>
      </c>
      <c r="AN38" s="258" t="s">
        <v>442</v>
      </c>
      <c r="AO38" s="10" t="s">
        <v>412</v>
      </c>
      <c r="AP38" s="10" t="s">
        <v>418</v>
      </c>
      <c r="AQ38" s="10" t="s">
        <v>424</v>
      </c>
      <c r="AR38" s="10" t="s">
        <v>433</v>
      </c>
      <c r="AS38" s="10" t="s">
        <v>412</v>
      </c>
      <c r="AT38" s="10" t="s">
        <v>447</v>
      </c>
      <c r="AU38" s="10" t="s">
        <v>451</v>
      </c>
      <c r="AV38" s="10" t="s">
        <v>455</v>
      </c>
      <c r="AW38" s="258" t="s">
        <v>537</v>
      </c>
      <c r="AX38" s="10" t="s">
        <v>468</v>
      </c>
      <c r="AY38" s="258" t="s">
        <v>554</v>
      </c>
      <c r="AZ38" s="10" t="s">
        <v>451</v>
      </c>
      <c r="BA38" s="10" t="s">
        <v>491</v>
      </c>
      <c r="BB38" s="258"/>
      <c r="BC38" s="10" t="s">
        <v>487</v>
      </c>
      <c r="BD38" s="10" t="s">
        <v>461</v>
      </c>
      <c r="BE38" s="10" t="s">
        <v>495</v>
      </c>
      <c r="BF38" s="10" t="s">
        <v>511</v>
      </c>
      <c r="BG38" s="10" t="s">
        <v>521</v>
      </c>
      <c r="BH38" s="10" t="s">
        <v>530</v>
      </c>
      <c r="BI38" s="10" t="s">
        <v>564</v>
      </c>
      <c r="BJ38" s="10"/>
      <c r="BK38" s="10"/>
      <c r="BL38" s="10"/>
    </row>
    <row r="39" spans="1:64" ht="18" customHeight="1" x14ac:dyDescent="0.25">
      <c r="B39" s="301"/>
      <c r="C39" s="302"/>
      <c r="D39" s="85" t="s">
        <v>94</v>
      </c>
      <c r="E39" s="183" t="s">
        <v>202</v>
      </c>
      <c r="F39" s="237" t="s">
        <v>224</v>
      </c>
      <c r="G39" s="187" t="s">
        <v>203</v>
      </c>
      <c r="H39" s="183" t="s">
        <v>403</v>
      </c>
      <c r="I39" s="189" t="s">
        <v>458</v>
      </c>
      <c r="J39" s="181" t="s">
        <v>204</v>
      </c>
      <c r="K39" s="181" t="s">
        <v>205</v>
      </c>
      <c r="L39" s="181" t="s">
        <v>206</v>
      </c>
      <c r="M39" s="181" t="s">
        <v>339</v>
      </c>
      <c r="N39" s="181" t="s">
        <v>341</v>
      </c>
      <c r="O39" s="181" t="s">
        <v>313</v>
      </c>
      <c r="P39" s="181" t="s">
        <v>350</v>
      </c>
      <c r="Q39" s="10" t="s">
        <v>343</v>
      </c>
      <c r="R39" s="10" t="s">
        <v>336</v>
      </c>
      <c r="S39" s="10" t="s">
        <v>234</v>
      </c>
      <c r="T39" s="10" t="s">
        <v>284</v>
      </c>
      <c r="U39" s="10" t="s">
        <v>247</v>
      </c>
      <c r="V39" s="10" t="s">
        <v>254</v>
      </c>
      <c r="W39" s="10" t="s">
        <v>462</v>
      </c>
      <c r="X39" s="10" t="s">
        <v>353</v>
      </c>
      <c r="Y39" s="10" t="s">
        <v>444</v>
      </c>
      <c r="Z39" s="10" t="s">
        <v>289</v>
      </c>
      <c r="AA39" s="10" t="s">
        <v>294</v>
      </c>
      <c r="AB39" s="10" t="s">
        <v>306</v>
      </c>
      <c r="AC39" s="10" t="s">
        <v>323</v>
      </c>
      <c r="AD39" s="10" t="s">
        <v>464</v>
      </c>
      <c r="AE39" s="10" t="s">
        <v>360</v>
      </c>
      <c r="AF39" s="10" t="s">
        <v>367</v>
      </c>
      <c r="AG39" s="10" t="s">
        <v>372</v>
      </c>
      <c r="AH39" s="10" t="s">
        <v>380</v>
      </c>
      <c r="AI39" s="10" t="s">
        <v>385</v>
      </c>
      <c r="AJ39" s="258" t="s">
        <v>544</v>
      </c>
      <c r="AK39" s="10" t="s">
        <v>389</v>
      </c>
      <c r="AL39" s="10" t="s">
        <v>395</v>
      </c>
      <c r="AM39" s="10" t="s">
        <v>400</v>
      </c>
      <c r="AN39" s="258" t="s">
        <v>407</v>
      </c>
      <c r="AO39" s="10" t="s">
        <v>413</v>
      </c>
      <c r="AP39" s="10" t="s">
        <v>558</v>
      </c>
      <c r="AQ39" s="10" t="s">
        <v>425</v>
      </c>
      <c r="AR39" s="10" t="s">
        <v>434</v>
      </c>
      <c r="AS39" s="10" t="s">
        <v>439</v>
      </c>
      <c r="AT39" s="10" t="s">
        <v>520</v>
      </c>
      <c r="AU39" s="10" t="s">
        <v>452</v>
      </c>
      <c r="AV39" s="10" t="s">
        <v>456</v>
      </c>
      <c r="AW39" s="258" t="s">
        <v>538</v>
      </c>
      <c r="AX39" s="10" t="s">
        <v>469</v>
      </c>
      <c r="AY39" s="258" t="s">
        <v>555</v>
      </c>
      <c r="AZ39" s="10" t="s">
        <v>475</v>
      </c>
      <c r="BA39" s="10" t="s">
        <v>482</v>
      </c>
      <c r="BB39" s="258"/>
      <c r="BC39" s="10" t="s">
        <v>488</v>
      </c>
      <c r="BD39" s="10" t="s">
        <v>501</v>
      </c>
      <c r="BE39" s="10" t="s">
        <v>503</v>
      </c>
      <c r="BF39" s="10" t="s">
        <v>512</v>
      </c>
      <c r="BG39" s="10" t="s">
        <v>525</v>
      </c>
      <c r="BH39" s="10" t="s">
        <v>568</v>
      </c>
      <c r="BI39" s="10" t="s">
        <v>565</v>
      </c>
      <c r="BJ39" s="10"/>
      <c r="BK39" s="10"/>
      <c r="BL39" s="10"/>
    </row>
    <row r="40" spans="1:64" ht="18" customHeight="1" x14ac:dyDescent="0.25">
      <c r="B40" s="301"/>
      <c r="C40" s="302"/>
      <c r="D40" s="85" t="s">
        <v>95</v>
      </c>
      <c r="E40" s="183" t="s">
        <v>207</v>
      </c>
      <c r="F40" s="237" t="s">
        <v>225</v>
      </c>
      <c r="G40" s="187" t="s">
        <v>208</v>
      </c>
      <c r="H40" s="183" t="s">
        <v>278</v>
      </c>
      <c r="I40" s="189" t="s">
        <v>209</v>
      </c>
      <c r="J40" s="181" t="s">
        <v>213</v>
      </c>
      <c r="K40" s="181" t="s">
        <v>214</v>
      </c>
      <c r="L40" s="181" t="s">
        <v>210</v>
      </c>
      <c r="M40" s="181" t="s">
        <v>332</v>
      </c>
      <c r="N40" s="181" t="s">
        <v>215</v>
      </c>
      <c r="O40" s="181" t="s">
        <v>211</v>
      </c>
      <c r="P40" s="181" t="s">
        <v>351</v>
      </c>
      <c r="Q40" s="10" t="s">
        <v>344</v>
      </c>
      <c r="R40" s="10" t="s">
        <v>337</v>
      </c>
      <c r="S40" s="10" t="s">
        <v>235</v>
      </c>
      <c r="T40" s="10" t="s">
        <v>241</v>
      </c>
      <c r="U40" s="10" t="s">
        <v>248</v>
      </c>
      <c r="V40" s="10" t="s">
        <v>255</v>
      </c>
      <c r="W40" s="10" t="s">
        <v>263</v>
      </c>
      <c r="X40" s="10" t="s">
        <v>443</v>
      </c>
      <c r="Y40" s="10" t="s">
        <v>274</v>
      </c>
      <c r="Z40" s="10" t="s">
        <v>290</v>
      </c>
      <c r="AA40" s="10" t="s">
        <v>295</v>
      </c>
      <c r="AB40" s="10" t="s">
        <v>307</v>
      </c>
      <c r="AC40" s="10" t="s">
        <v>320</v>
      </c>
      <c r="AD40" s="10" t="s">
        <v>465</v>
      </c>
      <c r="AE40" s="10" t="s">
        <v>361</v>
      </c>
      <c r="AF40" s="10" t="s">
        <v>368</v>
      </c>
      <c r="AG40" s="10" t="s">
        <v>373</v>
      </c>
      <c r="AH40" s="10" t="s">
        <v>381</v>
      </c>
      <c r="AI40" s="10" t="s">
        <v>386</v>
      </c>
      <c r="AJ40" s="258" t="s">
        <v>545</v>
      </c>
      <c r="AK40" s="10" t="s">
        <v>390</v>
      </c>
      <c r="AL40" s="10" t="s">
        <v>396</v>
      </c>
      <c r="AM40" s="10" t="s">
        <v>401</v>
      </c>
      <c r="AN40" s="258" t="s">
        <v>408</v>
      </c>
      <c r="AO40" s="10" t="s">
        <v>414</v>
      </c>
      <c r="AP40" s="10" t="s">
        <v>419</v>
      </c>
      <c r="AQ40" s="10" t="s">
        <v>426</v>
      </c>
      <c r="AR40" s="10" t="s">
        <v>435</v>
      </c>
      <c r="AS40" s="10" t="s">
        <v>440</v>
      </c>
      <c r="AT40" s="10" t="s">
        <v>560</v>
      </c>
      <c r="AU40" s="10" t="s">
        <v>453</v>
      </c>
      <c r="AV40" s="10" t="s">
        <v>457</v>
      </c>
      <c r="AW40" s="258" t="s">
        <v>539</v>
      </c>
      <c r="AX40" s="10" t="s">
        <v>470</v>
      </c>
      <c r="AY40" s="258" t="s">
        <v>556</v>
      </c>
      <c r="AZ40" s="10" t="s">
        <v>476</v>
      </c>
      <c r="BA40" s="10" t="s">
        <v>483</v>
      </c>
      <c r="BB40" s="258"/>
      <c r="BC40" s="10" t="s">
        <v>489</v>
      </c>
      <c r="BD40" s="10" t="s">
        <v>498</v>
      </c>
      <c r="BE40" s="10" t="s">
        <v>496</v>
      </c>
      <c r="BF40" s="10" t="s">
        <v>513</v>
      </c>
      <c r="BG40" s="10" t="s">
        <v>526</v>
      </c>
      <c r="BH40" s="10" t="s">
        <v>531</v>
      </c>
      <c r="BI40" s="10" t="s">
        <v>566</v>
      </c>
      <c r="BJ40" s="10"/>
      <c r="BK40" s="10"/>
      <c r="BL40" s="10"/>
    </row>
    <row r="41" spans="1:64" ht="18" customHeight="1" x14ac:dyDescent="0.25">
      <c r="B41" s="301"/>
      <c r="C41" s="302"/>
      <c r="D41" s="85" t="s">
        <v>96</v>
      </c>
      <c r="E41" s="183" t="s">
        <v>280</v>
      </c>
      <c r="F41" s="237" t="s">
        <v>303</v>
      </c>
      <c r="G41" s="187" t="s">
        <v>212</v>
      </c>
      <c r="H41" s="183" t="s">
        <v>254</v>
      </c>
      <c r="I41" s="189" t="s">
        <v>459</v>
      </c>
      <c r="J41" s="181" t="s">
        <v>279</v>
      </c>
      <c r="K41" s="181" t="s">
        <v>460</v>
      </c>
      <c r="L41" s="181" t="s">
        <v>300</v>
      </c>
      <c r="M41" s="181" t="s">
        <v>333</v>
      </c>
      <c r="N41" s="181" t="s">
        <v>548</v>
      </c>
      <c r="O41" s="181" t="s">
        <v>216</v>
      </c>
      <c r="P41" s="181" t="s">
        <v>352</v>
      </c>
      <c r="Q41" s="10" t="s">
        <v>345</v>
      </c>
      <c r="R41" s="10" t="s">
        <v>338</v>
      </c>
      <c r="S41" s="10" t="s">
        <v>236</v>
      </c>
      <c r="T41" s="10" t="s">
        <v>242</v>
      </c>
      <c r="U41" s="10" t="s">
        <v>249</v>
      </c>
      <c r="V41" s="10" t="s">
        <v>256</v>
      </c>
      <c r="W41" s="10" t="s">
        <v>463</v>
      </c>
      <c r="X41" s="10" t="s">
        <v>270</v>
      </c>
      <c r="Y41" s="10" t="s">
        <v>445</v>
      </c>
      <c r="Z41" s="10" t="s">
        <v>532</v>
      </c>
      <c r="AA41" s="10" t="s">
        <v>347</v>
      </c>
      <c r="AB41" s="10" t="s">
        <v>308</v>
      </c>
      <c r="AC41" s="10" t="s">
        <v>321</v>
      </c>
      <c r="AD41" s="10" t="s">
        <v>357</v>
      </c>
      <c r="AE41" s="10" t="s">
        <v>362</v>
      </c>
      <c r="AF41" s="10" t="s">
        <v>369</v>
      </c>
      <c r="AG41" s="10" t="s">
        <v>376</v>
      </c>
      <c r="AH41" s="10" t="s">
        <v>382</v>
      </c>
      <c r="AI41" s="10" t="s">
        <v>387</v>
      </c>
      <c r="AJ41" s="258" t="s">
        <v>546</v>
      </c>
      <c r="AK41" s="10" t="s">
        <v>391</v>
      </c>
      <c r="AL41" s="10" t="s">
        <v>397</v>
      </c>
      <c r="AM41" s="10" t="s">
        <v>402</v>
      </c>
      <c r="AN41" s="258" t="s">
        <v>409</v>
      </c>
      <c r="AO41" s="10" t="s">
        <v>415</v>
      </c>
      <c r="AP41" s="10" t="s">
        <v>559</v>
      </c>
      <c r="AQ41" s="10" t="s">
        <v>534</v>
      </c>
      <c r="AR41" s="10" t="s">
        <v>436</v>
      </c>
      <c r="AS41" s="10" t="s">
        <v>441</v>
      </c>
      <c r="AT41" s="10" t="s">
        <v>448</v>
      </c>
      <c r="AU41" s="10" t="s">
        <v>519</v>
      </c>
      <c r="AV41" s="10" t="s">
        <v>500</v>
      </c>
      <c r="AW41" s="258" t="s">
        <v>540</v>
      </c>
      <c r="AX41" s="10" t="s">
        <v>471</v>
      </c>
      <c r="AY41" s="258" t="s">
        <v>557</v>
      </c>
      <c r="AZ41" s="10" t="s">
        <v>477</v>
      </c>
      <c r="BA41" s="10" t="s">
        <v>484</v>
      </c>
      <c r="BB41" s="258"/>
      <c r="BC41" s="10" t="s">
        <v>490</v>
      </c>
      <c r="BD41" s="10" t="s">
        <v>502</v>
      </c>
      <c r="BE41" s="10" t="s">
        <v>497</v>
      </c>
      <c r="BF41" s="10" t="s">
        <v>514</v>
      </c>
      <c r="BG41" s="10" t="s">
        <v>527</v>
      </c>
      <c r="BH41" s="10" t="s">
        <v>551</v>
      </c>
      <c r="BI41" s="10" t="s">
        <v>567</v>
      </c>
      <c r="BJ41" s="10"/>
      <c r="BK41" s="10"/>
      <c r="BL41" s="10"/>
    </row>
    <row r="42" spans="1:64" s="150" customFormat="1" ht="18" customHeight="1" thickBot="1" x14ac:dyDescent="0.3">
      <c r="B42" s="303"/>
      <c r="C42" s="304"/>
      <c r="D42" s="151" t="s">
        <v>47</v>
      </c>
      <c r="E42" s="190">
        <v>709596905</v>
      </c>
      <c r="F42" s="191">
        <v>710082498</v>
      </c>
      <c r="G42" s="190">
        <v>711400150</v>
      </c>
      <c r="H42" s="190">
        <v>712826879</v>
      </c>
      <c r="I42" s="192">
        <v>713913477</v>
      </c>
      <c r="J42" s="193">
        <v>7139145006</v>
      </c>
      <c r="K42" s="193">
        <v>714608757</v>
      </c>
      <c r="L42" s="193">
        <v>714584371</v>
      </c>
      <c r="M42" s="193">
        <v>745317364</v>
      </c>
      <c r="N42" s="193" t="s">
        <v>217</v>
      </c>
      <c r="O42" s="193">
        <v>717225830</v>
      </c>
      <c r="P42" s="193">
        <v>748096815</v>
      </c>
      <c r="Q42" s="152">
        <v>728061025</v>
      </c>
      <c r="R42" s="152">
        <v>745612938</v>
      </c>
      <c r="S42" s="152">
        <v>719890973</v>
      </c>
      <c r="T42" s="152">
        <v>720921591</v>
      </c>
      <c r="U42" s="152" t="s">
        <v>250</v>
      </c>
      <c r="V42" s="152">
        <v>722481490</v>
      </c>
      <c r="W42" s="152">
        <v>719879711</v>
      </c>
      <c r="X42" s="152">
        <v>725120983</v>
      </c>
      <c r="Y42" s="152">
        <v>727185236</v>
      </c>
      <c r="Z42" s="152">
        <v>733313590</v>
      </c>
      <c r="AA42" s="152">
        <v>733152553</v>
      </c>
      <c r="AB42" s="152">
        <v>739011402</v>
      </c>
      <c r="AC42" s="152">
        <v>739635125</v>
      </c>
      <c r="AD42" s="152">
        <v>748547522</v>
      </c>
      <c r="AE42" s="152">
        <v>748931224</v>
      </c>
      <c r="AF42" s="152">
        <v>748560790</v>
      </c>
      <c r="AG42" s="152">
        <v>748826130</v>
      </c>
      <c r="AH42" s="152">
        <v>750531323</v>
      </c>
      <c r="AI42" s="152">
        <v>751057430</v>
      </c>
      <c r="AJ42" s="265">
        <v>772320089</v>
      </c>
      <c r="AK42" s="152">
        <v>751426320</v>
      </c>
      <c r="AL42" s="152">
        <v>751524087</v>
      </c>
      <c r="AM42" s="152">
        <v>751538147</v>
      </c>
      <c r="AN42" s="265">
        <v>753025610</v>
      </c>
      <c r="AO42" s="152">
        <v>752390516</v>
      </c>
      <c r="AP42" s="152">
        <v>752152389</v>
      </c>
      <c r="AQ42" s="152">
        <v>752162375</v>
      </c>
      <c r="AR42" s="152">
        <v>752797292</v>
      </c>
      <c r="AS42" s="152">
        <v>752402079</v>
      </c>
      <c r="AT42" s="152">
        <v>754256727</v>
      </c>
      <c r="AU42" s="152">
        <v>755041856</v>
      </c>
      <c r="AV42" s="152">
        <v>755263416</v>
      </c>
      <c r="AW42" s="265">
        <v>771039676</v>
      </c>
      <c r="AX42" s="152">
        <v>753908594</v>
      </c>
      <c r="AY42" s="265">
        <v>776298560</v>
      </c>
      <c r="AZ42" s="152">
        <v>755024002</v>
      </c>
      <c r="BA42" s="152">
        <v>754555080</v>
      </c>
      <c r="BB42" s="265"/>
      <c r="BC42" s="152">
        <v>756624269</v>
      </c>
      <c r="BD42" s="152">
        <v>755783059</v>
      </c>
      <c r="BE42" s="152">
        <v>756728632</v>
      </c>
      <c r="BF42" s="152">
        <v>757584653</v>
      </c>
      <c r="BG42" s="152">
        <v>767255321</v>
      </c>
      <c r="BH42" s="152">
        <v>770095916</v>
      </c>
      <c r="BI42" s="152">
        <v>779113361</v>
      </c>
      <c r="BJ42" s="152"/>
      <c r="BK42" s="152"/>
      <c r="BL42" s="152"/>
    </row>
    <row r="43" spans="1:64" ht="18" customHeight="1" x14ac:dyDescent="0.25">
      <c r="B43" s="299" t="s">
        <v>5</v>
      </c>
      <c r="C43" s="300"/>
      <c r="D43" s="88" t="s">
        <v>43</v>
      </c>
      <c r="E43" s="194">
        <v>3</v>
      </c>
      <c r="F43" s="195">
        <v>1</v>
      </c>
      <c r="G43" s="194">
        <v>2</v>
      </c>
      <c r="H43" s="195">
        <v>7</v>
      </c>
      <c r="I43" s="196">
        <v>8</v>
      </c>
      <c r="J43" s="195">
        <v>1</v>
      </c>
      <c r="K43" s="195">
        <v>5</v>
      </c>
      <c r="L43" s="195">
        <v>8</v>
      </c>
      <c r="M43" s="195">
        <v>5</v>
      </c>
      <c r="N43" s="195">
        <v>0</v>
      </c>
      <c r="O43" s="195">
        <v>7</v>
      </c>
      <c r="P43" s="195">
        <v>4</v>
      </c>
      <c r="Q43" s="89">
        <v>4</v>
      </c>
      <c r="R43" s="89">
        <v>0</v>
      </c>
      <c r="S43" s="89">
        <v>4</v>
      </c>
      <c r="T43" s="89">
        <v>5</v>
      </c>
      <c r="U43" s="89">
        <v>1</v>
      </c>
      <c r="V43" s="89">
        <v>1</v>
      </c>
      <c r="W43" s="89">
        <v>1</v>
      </c>
      <c r="X43" s="89">
        <v>3</v>
      </c>
      <c r="Y43" s="89">
        <v>3</v>
      </c>
      <c r="Z43" s="89">
        <v>1</v>
      </c>
      <c r="AA43" s="89">
        <v>3</v>
      </c>
      <c r="AB43" s="89">
        <v>8</v>
      </c>
      <c r="AC43" s="89">
        <v>5</v>
      </c>
      <c r="AD43" s="89">
        <v>7</v>
      </c>
      <c r="AE43" s="89">
        <v>10</v>
      </c>
      <c r="AF43" s="89">
        <v>11</v>
      </c>
      <c r="AG43" s="89">
        <v>9</v>
      </c>
      <c r="AH43" s="89">
        <v>7</v>
      </c>
      <c r="AI43" s="89">
        <v>2</v>
      </c>
      <c r="AJ43" s="266">
        <v>2</v>
      </c>
      <c r="AK43" s="89">
        <v>5</v>
      </c>
      <c r="AL43" s="89">
        <v>3</v>
      </c>
      <c r="AM43" s="89">
        <v>5</v>
      </c>
      <c r="AN43" s="266">
        <v>0</v>
      </c>
      <c r="AO43" s="89">
        <v>7</v>
      </c>
      <c r="AP43" s="89">
        <v>6</v>
      </c>
      <c r="AQ43" s="89">
        <v>7</v>
      </c>
      <c r="AR43" s="89">
        <v>5</v>
      </c>
      <c r="AS43" s="89">
        <v>6</v>
      </c>
      <c r="AT43" s="89">
        <v>9</v>
      </c>
      <c r="AU43" s="89">
        <v>8</v>
      </c>
      <c r="AV43" s="89">
        <v>5</v>
      </c>
      <c r="AW43" s="266">
        <v>7</v>
      </c>
      <c r="AX43" s="89">
        <v>3</v>
      </c>
      <c r="AY43" s="266">
        <v>7</v>
      </c>
      <c r="AZ43" s="89">
        <v>4</v>
      </c>
      <c r="BA43" s="89">
        <v>7</v>
      </c>
      <c r="BB43" s="266"/>
      <c r="BC43" s="89">
        <v>6</v>
      </c>
      <c r="BD43" s="89">
        <v>3</v>
      </c>
      <c r="BE43" s="89">
        <v>4</v>
      </c>
      <c r="BF43" s="89">
        <v>6</v>
      </c>
      <c r="BG43" s="89">
        <v>6</v>
      </c>
      <c r="BH43" s="89"/>
      <c r="BI43" s="89">
        <v>9</v>
      </c>
      <c r="BJ43" s="89"/>
      <c r="BK43" s="89"/>
      <c r="BL43" s="89"/>
    </row>
    <row r="44" spans="1:64" ht="18" customHeight="1" x14ac:dyDescent="0.25">
      <c r="B44" s="301"/>
      <c r="C44" s="302"/>
      <c r="D44" s="90" t="s">
        <v>45</v>
      </c>
      <c r="E44" s="197">
        <v>11</v>
      </c>
      <c r="F44" s="198">
        <v>12</v>
      </c>
      <c r="G44" s="197">
        <v>8</v>
      </c>
      <c r="H44" s="198">
        <v>7</v>
      </c>
      <c r="I44" s="199">
        <v>7</v>
      </c>
      <c r="J44" s="198">
        <v>11</v>
      </c>
      <c r="K44" s="198">
        <v>11</v>
      </c>
      <c r="L44" s="198">
        <v>10</v>
      </c>
      <c r="M44" s="198">
        <v>8</v>
      </c>
      <c r="N44" s="198">
        <v>14</v>
      </c>
      <c r="O44" s="198">
        <v>7</v>
      </c>
      <c r="P44" s="198">
        <v>6</v>
      </c>
      <c r="Q44" s="91">
        <v>16</v>
      </c>
      <c r="R44" s="91">
        <v>8</v>
      </c>
      <c r="S44" s="91">
        <v>14</v>
      </c>
      <c r="T44" s="91">
        <v>6</v>
      </c>
      <c r="U44" s="91">
        <v>6</v>
      </c>
      <c r="V44" s="91">
        <v>10</v>
      </c>
      <c r="W44" s="91">
        <v>15</v>
      </c>
      <c r="X44" s="91">
        <v>2</v>
      </c>
      <c r="Y44" s="91">
        <v>12</v>
      </c>
      <c r="Z44" s="91">
        <v>10</v>
      </c>
      <c r="AA44" s="91">
        <v>9</v>
      </c>
      <c r="AB44" s="91">
        <v>4</v>
      </c>
      <c r="AC44" s="91">
        <v>7</v>
      </c>
      <c r="AD44" s="91">
        <v>8</v>
      </c>
      <c r="AE44" s="91">
        <v>8</v>
      </c>
      <c r="AF44" s="91">
        <v>7</v>
      </c>
      <c r="AG44" s="91">
        <v>13</v>
      </c>
      <c r="AH44" s="91">
        <v>7</v>
      </c>
      <c r="AI44" s="91">
        <v>15</v>
      </c>
      <c r="AJ44" s="267">
        <v>7</v>
      </c>
      <c r="AK44" s="91">
        <v>12</v>
      </c>
      <c r="AL44" s="91">
        <v>15</v>
      </c>
      <c r="AM44" s="91">
        <v>13</v>
      </c>
      <c r="AN44" s="267">
        <v>7</v>
      </c>
      <c r="AO44" s="91">
        <v>12</v>
      </c>
      <c r="AP44" s="91">
        <v>11</v>
      </c>
      <c r="AQ44" s="91">
        <v>7</v>
      </c>
      <c r="AR44" s="91">
        <v>13</v>
      </c>
      <c r="AS44" s="91">
        <v>8</v>
      </c>
      <c r="AT44" s="91">
        <v>11</v>
      </c>
      <c r="AU44" s="91">
        <v>8</v>
      </c>
      <c r="AV44" s="91">
        <v>9</v>
      </c>
      <c r="AW44" s="267">
        <v>9</v>
      </c>
      <c r="AX44" s="91">
        <v>7</v>
      </c>
      <c r="AY44" s="267">
        <v>12</v>
      </c>
      <c r="AZ44" s="91">
        <v>8</v>
      </c>
      <c r="BA44" s="91">
        <v>7</v>
      </c>
      <c r="BB44" s="267"/>
      <c r="BC44" s="91">
        <v>10</v>
      </c>
      <c r="BD44" s="91">
        <v>16</v>
      </c>
      <c r="BE44" s="91">
        <v>11</v>
      </c>
      <c r="BF44" s="91">
        <v>4</v>
      </c>
      <c r="BG44" s="91">
        <v>8</v>
      </c>
      <c r="BH44" s="91"/>
      <c r="BI44" s="91">
        <v>6</v>
      </c>
      <c r="BJ44" s="91"/>
      <c r="BK44" s="91"/>
      <c r="BL44" s="91"/>
    </row>
    <row r="45" spans="1:64" ht="18" customHeight="1" x14ac:dyDescent="0.25">
      <c r="B45" s="301"/>
      <c r="C45" s="302"/>
      <c r="D45" s="90" t="s">
        <v>44</v>
      </c>
      <c r="E45" s="197">
        <v>2</v>
      </c>
      <c r="F45" s="198">
        <v>2</v>
      </c>
      <c r="G45" s="197">
        <v>2</v>
      </c>
      <c r="H45" s="198">
        <v>3</v>
      </c>
      <c r="I45" s="199">
        <v>3</v>
      </c>
      <c r="J45" s="198">
        <v>5</v>
      </c>
      <c r="K45" s="198">
        <v>1</v>
      </c>
      <c r="L45" s="198">
        <v>1</v>
      </c>
      <c r="M45" s="198">
        <v>2</v>
      </c>
      <c r="N45" s="198">
        <v>1</v>
      </c>
      <c r="O45" s="198">
        <v>1</v>
      </c>
      <c r="P45" s="198">
        <v>6</v>
      </c>
      <c r="Q45" s="91">
        <v>0</v>
      </c>
      <c r="R45" s="91">
        <v>6</v>
      </c>
      <c r="S45" s="91">
        <v>2</v>
      </c>
      <c r="T45" s="91">
        <v>1</v>
      </c>
      <c r="U45" s="91">
        <v>4</v>
      </c>
      <c r="V45" s="91">
        <v>4</v>
      </c>
      <c r="W45" s="91">
        <v>2</v>
      </c>
      <c r="X45" s="91">
        <v>13</v>
      </c>
      <c r="Y45" s="91">
        <v>4</v>
      </c>
      <c r="Z45" s="91">
        <v>3</v>
      </c>
      <c r="AA45" s="91">
        <v>3</v>
      </c>
      <c r="AB45" s="91">
        <v>0</v>
      </c>
      <c r="AC45" s="91">
        <v>1</v>
      </c>
      <c r="AD45" s="91">
        <v>2</v>
      </c>
      <c r="AE45" s="91">
        <v>3</v>
      </c>
      <c r="AF45" s="91">
        <v>0</v>
      </c>
      <c r="AG45" s="91">
        <v>0</v>
      </c>
      <c r="AH45" s="91">
        <v>2</v>
      </c>
      <c r="AI45" s="91">
        <v>1</v>
      </c>
      <c r="AJ45" s="267">
        <v>4</v>
      </c>
      <c r="AK45" s="91">
        <v>1</v>
      </c>
      <c r="AL45" s="91">
        <v>4</v>
      </c>
      <c r="AM45" s="91">
        <v>2</v>
      </c>
      <c r="AN45" s="267">
        <v>4</v>
      </c>
      <c r="AO45" s="91">
        <v>3</v>
      </c>
      <c r="AP45" s="91">
        <v>2</v>
      </c>
      <c r="AQ45" s="91">
        <v>2</v>
      </c>
      <c r="AR45" s="91">
        <v>0</v>
      </c>
      <c r="AS45" s="91">
        <v>0</v>
      </c>
      <c r="AT45" s="91">
        <v>1</v>
      </c>
      <c r="AU45" s="91">
        <v>1</v>
      </c>
      <c r="AV45" s="91">
        <v>2</v>
      </c>
      <c r="AW45" s="267">
        <v>2</v>
      </c>
      <c r="AX45" s="91">
        <v>1</v>
      </c>
      <c r="AY45" s="267"/>
      <c r="AZ45" s="91">
        <v>0</v>
      </c>
      <c r="BA45" s="91">
        <v>3</v>
      </c>
      <c r="BB45" s="267"/>
      <c r="BC45" s="91">
        <v>2</v>
      </c>
      <c r="BD45" s="91">
        <v>1</v>
      </c>
      <c r="BE45" s="91">
        <v>1</v>
      </c>
      <c r="BF45" s="91">
        <v>6</v>
      </c>
      <c r="BG45" s="91">
        <v>2</v>
      </c>
      <c r="BH45" s="91"/>
      <c r="BI45" s="91">
        <v>1</v>
      </c>
      <c r="BJ45" s="91"/>
      <c r="BK45" s="91"/>
      <c r="BL45" s="91"/>
    </row>
    <row r="46" spans="1:64" ht="18" customHeight="1" thickBot="1" x14ac:dyDescent="0.3">
      <c r="B46" s="303"/>
      <c r="C46" s="304"/>
      <c r="D46" s="92" t="s">
        <v>21</v>
      </c>
      <c r="E46" s="200">
        <v>1</v>
      </c>
      <c r="F46" s="201">
        <v>0</v>
      </c>
      <c r="G46" s="200">
        <v>4</v>
      </c>
      <c r="H46" s="201">
        <v>0</v>
      </c>
      <c r="I46" s="202">
        <v>0</v>
      </c>
      <c r="J46" s="201">
        <v>0</v>
      </c>
      <c r="K46" s="201">
        <v>0</v>
      </c>
      <c r="L46" s="201">
        <v>0</v>
      </c>
      <c r="M46" s="201">
        <v>2</v>
      </c>
      <c r="N46" s="201">
        <v>2</v>
      </c>
      <c r="O46" s="201">
        <v>0</v>
      </c>
      <c r="P46" s="201">
        <v>1</v>
      </c>
      <c r="Q46" s="93">
        <v>0</v>
      </c>
      <c r="R46" s="93">
        <v>1</v>
      </c>
      <c r="S46" s="93">
        <v>0</v>
      </c>
      <c r="T46" s="93">
        <v>2</v>
      </c>
      <c r="U46" s="93">
        <v>4</v>
      </c>
      <c r="V46" s="93">
        <v>0</v>
      </c>
      <c r="W46" s="93">
        <v>0</v>
      </c>
      <c r="X46" s="93">
        <v>0</v>
      </c>
      <c r="Y46" s="93">
        <v>0</v>
      </c>
      <c r="Z46" s="93">
        <v>3</v>
      </c>
      <c r="AA46" s="93">
        <v>1</v>
      </c>
      <c r="AB46" s="93">
        <v>1</v>
      </c>
      <c r="AC46" s="93">
        <v>0</v>
      </c>
      <c r="AD46" s="93">
        <v>0</v>
      </c>
      <c r="AE46" s="93">
        <v>0</v>
      </c>
      <c r="AF46" s="93">
        <v>0</v>
      </c>
      <c r="AG46" s="93">
        <v>0</v>
      </c>
      <c r="AH46" s="93">
        <v>0</v>
      </c>
      <c r="AI46" s="93">
        <v>1</v>
      </c>
      <c r="AJ46" s="268">
        <v>2</v>
      </c>
      <c r="AK46" s="93">
        <v>0</v>
      </c>
      <c r="AL46" s="93">
        <v>0</v>
      </c>
      <c r="AM46" s="93">
        <v>1</v>
      </c>
      <c r="AN46" s="268">
        <v>2</v>
      </c>
      <c r="AO46" s="93">
        <v>0</v>
      </c>
      <c r="AP46" s="93">
        <v>0</v>
      </c>
      <c r="AQ46" s="93">
        <v>0</v>
      </c>
      <c r="AR46" s="93">
        <v>0</v>
      </c>
      <c r="AS46" s="93">
        <v>3</v>
      </c>
      <c r="AT46" s="93">
        <v>0</v>
      </c>
      <c r="AU46" s="93">
        <v>0</v>
      </c>
      <c r="AV46" s="93">
        <v>0</v>
      </c>
      <c r="AW46" s="268">
        <v>0</v>
      </c>
      <c r="AX46" s="93">
        <v>0</v>
      </c>
      <c r="AY46" s="268"/>
      <c r="AZ46" s="93">
        <v>1</v>
      </c>
      <c r="BA46" s="93">
        <v>2</v>
      </c>
      <c r="BB46" s="268">
        <v>0</v>
      </c>
      <c r="BC46" s="93">
        <v>0</v>
      </c>
      <c r="BD46" s="93">
        <v>0</v>
      </c>
      <c r="BE46" s="93">
        <v>0</v>
      </c>
      <c r="BF46" s="93">
        <v>1</v>
      </c>
      <c r="BG46" s="93">
        <v>0</v>
      </c>
      <c r="BH46" s="93"/>
      <c r="BI46" s="93">
        <v>1</v>
      </c>
      <c r="BJ46" s="93"/>
      <c r="BK46" s="93"/>
      <c r="BL46" s="93"/>
    </row>
    <row r="47" spans="1:64" ht="18" customHeight="1" x14ac:dyDescent="0.25">
      <c r="B47" s="299" t="s">
        <v>6</v>
      </c>
      <c r="C47" s="300"/>
      <c r="D47" s="94" t="s">
        <v>42</v>
      </c>
      <c r="E47" s="219" t="s">
        <v>226</v>
      </c>
      <c r="F47" s="220" t="s">
        <v>226</v>
      </c>
      <c r="G47" s="219" t="s">
        <v>227</v>
      </c>
      <c r="H47" s="220" t="s">
        <v>226</v>
      </c>
      <c r="I47" s="221" t="s">
        <v>226</v>
      </c>
      <c r="J47" s="220" t="s">
        <v>226</v>
      </c>
      <c r="K47" s="220" t="s">
        <v>226</v>
      </c>
      <c r="L47" s="220" t="s">
        <v>226</v>
      </c>
      <c r="M47" s="220" t="s">
        <v>226</v>
      </c>
      <c r="N47" s="220" t="s">
        <v>226</v>
      </c>
      <c r="O47" s="220" t="s">
        <v>226</v>
      </c>
      <c r="P47" s="220" t="s">
        <v>226</v>
      </c>
      <c r="Q47" s="96" t="s">
        <v>226</v>
      </c>
      <c r="R47" s="96" t="s">
        <v>226</v>
      </c>
      <c r="S47" s="96" t="s">
        <v>227</v>
      </c>
      <c r="T47" s="96" t="s">
        <v>226</v>
      </c>
      <c r="U47" s="96" t="s">
        <v>227</v>
      </c>
      <c r="V47" s="96" t="s">
        <v>226</v>
      </c>
      <c r="W47" s="96" t="s">
        <v>226</v>
      </c>
      <c r="X47" s="96" t="s">
        <v>226</v>
      </c>
      <c r="Y47" s="96" t="s">
        <v>228</v>
      </c>
      <c r="Z47" s="96" t="s">
        <v>226</v>
      </c>
      <c r="AA47" s="96" t="s">
        <v>228</v>
      </c>
      <c r="AB47" s="96" t="s">
        <v>228</v>
      </c>
      <c r="AC47" s="96" t="s">
        <v>226</v>
      </c>
      <c r="AD47" s="96" t="s">
        <v>226</v>
      </c>
      <c r="AE47" s="96" t="s">
        <v>226</v>
      </c>
      <c r="AF47" s="96" t="s">
        <v>226</v>
      </c>
      <c r="AG47" s="96" t="s">
        <v>226</v>
      </c>
      <c r="AH47" s="96" t="s">
        <v>226</v>
      </c>
      <c r="AI47" s="96" t="s">
        <v>226</v>
      </c>
      <c r="AJ47" s="269" t="s">
        <v>226</v>
      </c>
      <c r="AK47" s="96" t="s">
        <v>226</v>
      </c>
      <c r="AL47" s="96" t="s">
        <v>226</v>
      </c>
      <c r="AM47" s="96" t="s">
        <v>226</v>
      </c>
      <c r="AN47" s="269" t="s">
        <v>226</v>
      </c>
      <c r="AO47" s="96" t="s">
        <v>226</v>
      </c>
      <c r="AP47" s="96" t="s">
        <v>226</v>
      </c>
      <c r="AQ47" s="96" t="s">
        <v>226</v>
      </c>
      <c r="AR47" s="96" t="s">
        <v>226</v>
      </c>
      <c r="AS47" s="96" t="s">
        <v>226</v>
      </c>
      <c r="AT47" s="96" t="s">
        <v>226</v>
      </c>
      <c r="AU47" s="96" t="s">
        <v>226</v>
      </c>
      <c r="AV47" s="96" t="s">
        <v>226</v>
      </c>
      <c r="AW47" s="269" t="s">
        <v>226</v>
      </c>
      <c r="AX47" s="96" t="s">
        <v>226</v>
      </c>
      <c r="AY47" s="269" t="s">
        <v>226</v>
      </c>
      <c r="AZ47" s="96" t="s">
        <v>226</v>
      </c>
      <c r="BA47" s="96" t="s">
        <v>226</v>
      </c>
      <c r="BB47" s="269" t="s">
        <v>226</v>
      </c>
      <c r="BC47" s="96" t="s">
        <v>226</v>
      </c>
      <c r="BD47" s="96" t="s">
        <v>226</v>
      </c>
      <c r="BE47" s="96" t="s">
        <v>226</v>
      </c>
      <c r="BF47" s="96" t="s">
        <v>226</v>
      </c>
      <c r="BG47" s="96" t="s">
        <v>226</v>
      </c>
      <c r="BH47" s="96" t="s">
        <v>226</v>
      </c>
      <c r="BI47" s="96" t="s">
        <v>226</v>
      </c>
      <c r="BJ47" s="96"/>
      <c r="BK47" s="96"/>
      <c r="BL47" s="96"/>
    </row>
    <row r="48" spans="1:64" ht="18" customHeight="1" x14ac:dyDescent="0.25">
      <c r="B48" s="301"/>
      <c r="C48" s="302"/>
      <c r="D48" s="98" t="s">
        <v>41</v>
      </c>
      <c r="E48" s="222" t="s">
        <v>227</v>
      </c>
      <c r="F48" s="223" t="s">
        <v>227</v>
      </c>
      <c r="G48" s="222" t="s">
        <v>227</v>
      </c>
      <c r="H48" s="223" t="s">
        <v>226</v>
      </c>
      <c r="I48" s="224" t="s">
        <v>226</v>
      </c>
      <c r="J48" s="223" t="s">
        <v>226</v>
      </c>
      <c r="K48" s="223" t="s">
        <v>226</v>
      </c>
      <c r="L48" s="223" t="s">
        <v>226</v>
      </c>
      <c r="M48" s="223" t="s">
        <v>226</v>
      </c>
      <c r="N48" s="223" t="s">
        <v>226</v>
      </c>
      <c r="O48" s="223" t="s">
        <v>226</v>
      </c>
      <c r="P48" s="223" t="s">
        <v>228</v>
      </c>
      <c r="Q48" s="100" t="s">
        <v>226</v>
      </c>
      <c r="R48" s="100" t="s">
        <v>226</v>
      </c>
      <c r="S48" s="100" t="s">
        <v>226</v>
      </c>
      <c r="T48" s="100" t="s">
        <v>226</v>
      </c>
      <c r="U48" s="100" t="s">
        <v>227</v>
      </c>
      <c r="V48" s="100" t="s">
        <v>226</v>
      </c>
      <c r="W48" s="100" t="s">
        <v>226</v>
      </c>
      <c r="X48" s="100" t="s">
        <v>226</v>
      </c>
      <c r="Y48" s="100" t="s">
        <v>228</v>
      </c>
      <c r="Z48" s="100" t="s">
        <v>226</v>
      </c>
      <c r="AA48" s="100" t="s">
        <v>226</v>
      </c>
      <c r="AB48" s="100" t="s">
        <v>228</v>
      </c>
      <c r="AC48" s="100" t="s">
        <v>226</v>
      </c>
      <c r="AD48" s="100" t="s">
        <v>226</v>
      </c>
      <c r="AE48" s="100" t="s">
        <v>226</v>
      </c>
      <c r="AF48" s="100" t="s">
        <v>226</v>
      </c>
      <c r="AG48" s="100" t="s">
        <v>226</v>
      </c>
      <c r="AH48" s="100" t="s">
        <v>226</v>
      </c>
      <c r="AI48" s="100" t="s">
        <v>226</v>
      </c>
      <c r="AJ48" s="270" t="s">
        <v>226</v>
      </c>
      <c r="AK48" s="100" t="s">
        <v>226</v>
      </c>
      <c r="AL48" s="100" t="s">
        <v>226</v>
      </c>
      <c r="AM48" s="100" t="s">
        <v>226</v>
      </c>
      <c r="AN48" s="270" t="s">
        <v>226</v>
      </c>
      <c r="AO48" s="100" t="s">
        <v>226</v>
      </c>
      <c r="AP48" s="100" t="s">
        <v>226</v>
      </c>
      <c r="AQ48" s="100" t="s">
        <v>226</v>
      </c>
      <c r="AR48" s="100" t="s">
        <v>226</v>
      </c>
      <c r="AS48" s="100" t="s">
        <v>226</v>
      </c>
      <c r="AT48" s="100" t="s">
        <v>226</v>
      </c>
      <c r="AU48" s="100" t="s">
        <v>226</v>
      </c>
      <c r="AV48" s="100" t="s">
        <v>226</v>
      </c>
      <c r="AW48" s="270" t="s">
        <v>226</v>
      </c>
      <c r="AX48" s="100" t="s">
        <v>226</v>
      </c>
      <c r="AY48" s="270" t="s">
        <v>226</v>
      </c>
      <c r="AZ48" s="100" t="s">
        <v>226</v>
      </c>
      <c r="BA48" s="100" t="s">
        <v>226</v>
      </c>
      <c r="BB48" s="270" t="s">
        <v>226</v>
      </c>
      <c r="BC48" s="100" t="s">
        <v>226</v>
      </c>
      <c r="BD48" s="100" t="s">
        <v>226</v>
      </c>
      <c r="BE48" s="100" t="s">
        <v>226</v>
      </c>
      <c r="BF48" s="100" t="s">
        <v>226</v>
      </c>
      <c r="BG48" s="100" t="s">
        <v>226</v>
      </c>
      <c r="BH48" s="100" t="s">
        <v>226</v>
      </c>
      <c r="BI48" s="100" t="s">
        <v>226</v>
      </c>
      <c r="BJ48" s="100"/>
      <c r="BK48" s="100"/>
      <c r="BL48" s="100"/>
    </row>
    <row r="49" spans="2:64" ht="18" customHeight="1" x14ac:dyDescent="0.25">
      <c r="B49" s="301"/>
      <c r="C49" s="302"/>
      <c r="D49" s="98" t="s">
        <v>167</v>
      </c>
      <c r="E49" s="222" t="s">
        <v>228</v>
      </c>
      <c r="F49" s="223" t="s">
        <v>226</v>
      </c>
      <c r="G49" s="222" t="s">
        <v>226</v>
      </c>
      <c r="H49" s="223" t="s">
        <v>228</v>
      </c>
      <c r="I49" s="224" t="s">
        <v>226</v>
      </c>
      <c r="J49" s="223" t="s">
        <v>228</v>
      </c>
      <c r="K49" s="223" t="s">
        <v>228</v>
      </c>
      <c r="L49" s="223" t="s">
        <v>228</v>
      </c>
      <c r="M49" s="223" t="s">
        <v>228</v>
      </c>
      <c r="N49" s="223" t="s">
        <v>228</v>
      </c>
      <c r="O49" s="223" t="s">
        <v>228</v>
      </c>
      <c r="P49" s="223" t="s">
        <v>228</v>
      </c>
      <c r="Q49" s="100" t="s">
        <v>228</v>
      </c>
      <c r="R49" s="100" t="s">
        <v>226</v>
      </c>
      <c r="S49" s="100" t="s">
        <v>228</v>
      </c>
      <c r="T49" s="100" t="s">
        <v>228</v>
      </c>
      <c r="U49" s="100" t="s">
        <v>226</v>
      </c>
      <c r="V49" s="100" t="s">
        <v>226</v>
      </c>
      <c r="W49" s="100" t="s">
        <v>228</v>
      </c>
      <c r="X49" s="100" t="s">
        <v>228</v>
      </c>
      <c r="Y49" s="100" t="s">
        <v>228</v>
      </c>
      <c r="Z49" s="100" t="s">
        <v>228</v>
      </c>
      <c r="AA49" s="100" t="s">
        <v>228</v>
      </c>
      <c r="AB49" s="100" t="s">
        <v>228</v>
      </c>
      <c r="AC49" s="100" t="s">
        <v>228</v>
      </c>
      <c r="AD49" s="100" t="s">
        <v>228</v>
      </c>
      <c r="AE49" s="100" t="s">
        <v>228</v>
      </c>
      <c r="AF49" s="100" t="s">
        <v>228</v>
      </c>
      <c r="AG49" s="100" t="s">
        <v>228</v>
      </c>
      <c r="AH49" s="100" t="s">
        <v>228</v>
      </c>
      <c r="AI49" s="100" t="s">
        <v>228</v>
      </c>
      <c r="AJ49" s="270" t="s">
        <v>228</v>
      </c>
      <c r="AK49" s="100" t="s">
        <v>228</v>
      </c>
      <c r="AL49" s="100" t="s">
        <v>228</v>
      </c>
      <c r="AM49" s="100" t="s">
        <v>228</v>
      </c>
      <c r="AN49" s="270" t="s">
        <v>228</v>
      </c>
      <c r="AO49" s="100" t="s">
        <v>228</v>
      </c>
      <c r="AP49" s="100" t="s">
        <v>228</v>
      </c>
      <c r="AQ49" s="100" t="s">
        <v>228</v>
      </c>
      <c r="AR49" s="100" t="s">
        <v>228</v>
      </c>
      <c r="AS49" s="100" t="s">
        <v>228</v>
      </c>
      <c r="AT49" s="100" t="s">
        <v>228</v>
      </c>
      <c r="AU49" s="100" t="s">
        <v>228</v>
      </c>
      <c r="AV49" s="100" t="s">
        <v>228</v>
      </c>
      <c r="AW49" s="270" t="s">
        <v>228</v>
      </c>
      <c r="AX49" s="100" t="s">
        <v>228</v>
      </c>
      <c r="AY49" s="270" t="s">
        <v>228</v>
      </c>
      <c r="AZ49" s="100" t="s">
        <v>228</v>
      </c>
      <c r="BA49" s="100" t="s">
        <v>228</v>
      </c>
      <c r="BB49" s="270" t="s">
        <v>228</v>
      </c>
      <c r="BC49" s="100" t="s">
        <v>228</v>
      </c>
      <c r="BD49" s="100" t="s">
        <v>228</v>
      </c>
      <c r="BE49" s="100" t="s">
        <v>228</v>
      </c>
      <c r="BF49" s="100" t="s">
        <v>228</v>
      </c>
      <c r="BG49" s="100" t="s">
        <v>228</v>
      </c>
      <c r="BH49" s="100" t="s">
        <v>228</v>
      </c>
      <c r="BI49" s="100" t="s">
        <v>228</v>
      </c>
      <c r="BJ49" s="100"/>
      <c r="BK49" s="100"/>
      <c r="BL49" s="100"/>
    </row>
    <row r="50" spans="2:64" ht="18" customHeight="1" x14ac:dyDescent="0.25">
      <c r="B50" s="301"/>
      <c r="C50" s="302"/>
      <c r="D50" s="98" t="s">
        <v>40</v>
      </c>
      <c r="E50" s="222" t="s">
        <v>226</v>
      </c>
      <c r="F50" s="223" t="s">
        <v>226</v>
      </c>
      <c r="G50" s="222" t="s">
        <v>226</v>
      </c>
      <c r="H50" s="223" t="s">
        <v>228</v>
      </c>
      <c r="I50" s="224" t="s">
        <v>228</v>
      </c>
      <c r="J50" s="223" t="s">
        <v>228</v>
      </c>
      <c r="K50" s="223" t="s">
        <v>228</v>
      </c>
      <c r="L50" s="223" t="s">
        <v>228</v>
      </c>
      <c r="M50" s="223" t="s">
        <v>228</v>
      </c>
      <c r="N50" s="223" t="s">
        <v>228</v>
      </c>
      <c r="O50" s="223" t="s">
        <v>228</v>
      </c>
      <c r="P50" s="223" t="s">
        <v>228</v>
      </c>
      <c r="Q50" s="100" t="s">
        <v>228</v>
      </c>
      <c r="R50" s="100" t="s">
        <v>228</v>
      </c>
      <c r="S50" s="100" t="s">
        <v>228</v>
      </c>
      <c r="T50" s="100" t="s">
        <v>228</v>
      </c>
      <c r="U50" s="100" t="s">
        <v>226</v>
      </c>
      <c r="V50" s="100" t="s">
        <v>228</v>
      </c>
      <c r="W50" s="100" t="s">
        <v>228</v>
      </c>
      <c r="X50" s="100" t="s">
        <v>228</v>
      </c>
      <c r="Y50" s="100" t="s">
        <v>228</v>
      </c>
      <c r="Z50" s="100" t="s">
        <v>226</v>
      </c>
      <c r="AA50" s="100" t="s">
        <v>228</v>
      </c>
      <c r="AB50" s="100" t="s">
        <v>226</v>
      </c>
      <c r="AC50" s="100" t="s">
        <v>226</v>
      </c>
      <c r="AD50" s="100" t="s">
        <v>226</v>
      </c>
      <c r="AE50" s="100" t="s">
        <v>226</v>
      </c>
      <c r="AF50" s="100" t="s">
        <v>226</v>
      </c>
      <c r="AG50" s="100" t="s">
        <v>226</v>
      </c>
      <c r="AH50" s="100" t="s">
        <v>226</v>
      </c>
      <c r="AI50" s="100" t="s">
        <v>226</v>
      </c>
      <c r="AJ50" s="270" t="s">
        <v>226</v>
      </c>
      <c r="AK50" s="100" t="s">
        <v>226</v>
      </c>
      <c r="AL50" s="100" t="s">
        <v>226</v>
      </c>
      <c r="AM50" s="100" t="s">
        <v>226</v>
      </c>
      <c r="AN50" s="270" t="s">
        <v>226</v>
      </c>
      <c r="AO50" s="100" t="s">
        <v>226</v>
      </c>
      <c r="AP50" s="100" t="s">
        <v>226</v>
      </c>
      <c r="AQ50" s="100" t="s">
        <v>226</v>
      </c>
      <c r="AR50" s="100" t="s">
        <v>226</v>
      </c>
      <c r="AS50" s="100" t="s">
        <v>226</v>
      </c>
      <c r="AT50" s="100" t="s">
        <v>226</v>
      </c>
      <c r="AU50" s="100" t="s">
        <v>226</v>
      </c>
      <c r="AV50" s="100" t="s">
        <v>226</v>
      </c>
      <c r="AW50" s="270" t="s">
        <v>226</v>
      </c>
      <c r="AX50" s="100" t="s">
        <v>226</v>
      </c>
      <c r="AY50" s="270" t="s">
        <v>226</v>
      </c>
      <c r="AZ50" s="100" t="s">
        <v>226</v>
      </c>
      <c r="BA50" s="100" t="s">
        <v>226</v>
      </c>
      <c r="BB50" s="270" t="s">
        <v>226</v>
      </c>
      <c r="BC50" s="100" t="s">
        <v>226</v>
      </c>
      <c r="BD50" s="100" t="s">
        <v>226</v>
      </c>
      <c r="BE50" s="100" t="s">
        <v>226</v>
      </c>
      <c r="BF50" s="100" t="s">
        <v>226</v>
      </c>
      <c r="BG50" s="100" t="s">
        <v>226</v>
      </c>
      <c r="BH50" s="100" t="s">
        <v>226</v>
      </c>
      <c r="BI50" s="100" t="s">
        <v>226</v>
      </c>
      <c r="BJ50" s="100"/>
      <c r="BK50" s="100"/>
      <c r="BL50" s="100"/>
    </row>
    <row r="51" spans="2:64" ht="18" customHeight="1" thickBot="1" x14ac:dyDescent="0.3">
      <c r="B51" s="303"/>
      <c r="C51" s="304"/>
      <c r="D51" s="102" t="s">
        <v>7</v>
      </c>
      <c r="E51" s="203" t="s">
        <v>218</v>
      </c>
      <c r="F51" s="225" t="s">
        <v>218</v>
      </c>
      <c r="G51" s="226" t="s">
        <v>218</v>
      </c>
      <c r="H51" s="227" t="s">
        <v>218</v>
      </c>
      <c r="I51" s="228" t="s">
        <v>218</v>
      </c>
      <c r="J51" s="227" t="s">
        <v>218</v>
      </c>
      <c r="K51" s="227" t="s">
        <v>218</v>
      </c>
      <c r="L51" s="227" t="s">
        <v>218</v>
      </c>
      <c r="M51" s="227" t="s">
        <v>218</v>
      </c>
      <c r="N51" s="227" t="s">
        <v>219</v>
      </c>
      <c r="O51" s="227" t="s">
        <v>219</v>
      </c>
      <c r="P51" s="227" t="s">
        <v>218</v>
      </c>
      <c r="Q51" s="106" t="s">
        <v>218</v>
      </c>
      <c r="R51" s="106" t="s">
        <v>219</v>
      </c>
      <c r="S51" s="106" t="s">
        <v>218</v>
      </c>
      <c r="T51" s="106" t="s">
        <v>218</v>
      </c>
      <c r="U51" s="106" t="s">
        <v>218</v>
      </c>
      <c r="V51" s="106" t="s">
        <v>219</v>
      </c>
      <c r="W51" s="106" t="s">
        <v>219</v>
      </c>
      <c r="X51" s="106" t="s">
        <v>219</v>
      </c>
      <c r="Y51" s="106" t="s">
        <v>219</v>
      </c>
      <c r="Z51" s="106" t="s">
        <v>218</v>
      </c>
      <c r="AA51" s="106" t="s">
        <v>219</v>
      </c>
      <c r="AB51" s="106" t="s">
        <v>219</v>
      </c>
      <c r="AC51" s="106" t="s">
        <v>219</v>
      </c>
      <c r="AD51" s="106" t="s">
        <v>219</v>
      </c>
      <c r="AE51" s="106" t="s">
        <v>219</v>
      </c>
      <c r="AF51" s="106" t="s">
        <v>219</v>
      </c>
      <c r="AG51" s="106" t="s">
        <v>219</v>
      </c>
      <c r="AH51" s="106" t="s">
        <v>219</v>
      </c>
      <c r="AI51" s="106" t="s">
        <v>219</v>
      </c>
      <c r="AJ51" s="271" t="s">
        <v>219</v>
      </c>
      <c r="AK51" s="106" t="s">
        <v>219</v>
      </c>
      <c r="AL51" s="106" t="s">
        <v>219</v>
      </c>
      <c r="AM51" s="106" t="s">
        <v>219</v>
      </c>
      <c r="AN51" s="271" t="s">
        <v>219</v>
      </c>
      <c r="AO51" s="106" t="s">
        <v>219</v>
      </c>
      <c r="AP51" s="106" t="s">
        <v>219</v>
      </c>
      <c r="AQ51" s="106" t="s">
        <v>219</v>
      </c>
      <c r="AR51" s="106" t="s">
        <v>219</v>
      </c>
      <c r="AS51" s="106" t="s">
        <v>219</v>
      </c>
      <c r="AT51" s="106" t="s">
        <v>219</v>
      </c>
      <c r="AU51" s="106" t="s">
        <v>219</v>
      </c>
      <c r="AV51" s="106" t="s">
        <v>219</v>
      </c>
      <c r="AW51" s="271" t="s">
        <v>219</v>
      </c>
      <c r="AX51" s="106" t="s">
        <v>219</v>
      </c>
      <c r="AY51" s="271" t="s">
        <v>219</v>
      </c>
      <c r="AZ51" s="106" t="s">
        <v>219</v>
      </c>
      <c r="BA51" s="106" t="s">
        <v>219</v>
      </c>
      <c r="BB51" s="271" t="s">
        <v>219</v>
      </c>
      <c r="BC51" s="106" t="s">
        <v>219</v>
      </c>
      <c r="BD51" s="106" t="s">
        <v>219</v>
      </c>
      <c r="BE51" s="106" t="s">
        <v>219</v>
      </c>
      <c r="BF51" s="106" t="s">
        <v>219</v>
      </c>
      <c r="BG51" s="106" t="s">
        <v>219</v>
      </c>
      <c r="BH51" s="106" t="s">
        <v>219</v>
      </c>
      <c r="BI51" s="106" t="s">
        <v>219</v>
      </c>
      <c r="BJ51" s="106"/>
      <c r="BK51" s="106"/>
      <c r="BL51" s="106"/>
    </row>
    <row r="52" spans="2:64" ht="18" customHeight="1" x14ac:dyDescent="0.25">
      <c r="B52" s="299" t="s">
        <v>22</v>
      </c>
      <c r="C52" s="300"/>
      <c r="D52" s="108" t="s">
        <v>35</v>
      </c>
      <c r="E52" s="204" t="s">
        <v>219</v>
      </c>
      <c r="F52" s="205" t="s">
        <v>219</v>
      </c>
      <c r="G52" s="206" t="s">
        <v>219</v>
      </c>
      <c r="H52" s="207" t="s">
        <v>219</v>
      </c>
      <c r="I52" s="208" t="s">
        <v>219</v>
      </c>
      <c r="J52" s="207" t="s">
        <v>219</v>
      </c>
      <c r="K52" s="207" t="s">
        <v>219</v>
      </c>
      <c r="L52" s="207" t="s">
        <v>219</v>
      </c>
      <c r="M52" s="207" t="s">
        <v>219</v>
      </c>
      <c r="N52" s="207" t="s">
        <v>219</v>
      </c>
      <c r="O52" s="207" t="s">
        <v>219</v>
      </c>
      <c r="P52" s="207" t="s">
        <v>219</v>
      </c>
      <c r="Q52" s="109" t="s">
        <v>219</v>
      </c>
      <c r="R52" s="109" t="s">
        <v>219</v>
      </c>
      <c r="S52" s="109" t="s">
        <v>219</v>
      </c>
      <c r="T52" s="109" t="s">
        <v>219</v>
      </c>
      <c r="U52" s="109" t="s">
        <v>219</v>
      </c>
      <c r="V52" s="109" t="s">
        <v>219</v>
      </c>
      <c r="W52" s="109" t="s">
        <v>219</v>
      </c>
      <c r="X52" s="109" t="s">
        <v>219</v>
      </c>
      <c r="Y52" s="109" t="s">
        <v>219</v>
      </c>
      <c r="Z52" s="109" t="s">
        <v>219</v>
      </c>
      <c r="AA52" s="109" t="s">
        <v>219</v>
      </c>
      <c r="AB52" s="109" t="s">
        <v>219</v>
      </c>
      <c r="AC52" s="109" t="s">
        <v>219</v>
      </c>
      <c r="AD52" s="109" t="s">
        <v>219</v>
      </c>
      <c r="AE52" s="109" t="s">
        <v>219</v>
      </c>
      <c r="AF52" s="109" t="s">
        <v>219</v>
      </c>
      <c r="AG52" s="109" t="s">
        <v>219</v>
      </c>
      <c r="AH52" s="109" t="s">
        <v>219</v>
      </c>
      <c r="AI52" s="109" t="s">
        <v>219</v>
      </c>
      <c r="AJ52" s="272" t="s">
        <v>219</v>
      </c>
      <c r="AK52" s="109" t="s">
        <v>219</v>
      </c>
      <c r="AL52" s="109" t="s">
        <v>219</v>
      </c>
      <c r="AM52" s="109" t="s">
        <v>219</v>
      </c>
      <c r="AN52" s="272" t="s">
        <v>219</v>
      </c>
      <c r="AO52" s="109" t="s">
        <v>219</v>
      </c>
      <c r="AP52" s="109" t="s">
        <v>219</v>
      </c>
      <c r="AQ52" s="109" t="s">
        <v>219</v>
      </c>
      <c r="AR52" s="109" t="s">
        <v>219</v>
      </c>
      <c r="AS52" s="109" t="s">
        <v>219</v>
      </c>
      <c r="AT52" s="109" t="s">
        <v>219</v>
      </c>
      <c r="AU52" s="109" t="s">
        <v>219</v>
      </c>
      <c r="AV52" s="109" t="s">
        <v>219</v>
      </c>
      <c r="AW52" s="272" t="s">
        <v>219</v>
      </c>
      <c r="AX52" s="109" t="s">
        <v>219</v>
      </c>
      <c r="AY52" s="272" t="s">
        <v>219</v>
      </c>
      <c r="AZ52" s="109" t="s">
        <v>219</v>
      </c>
      <c r="BA52" s="109" t="s">
        <v>219</v>
      </c>
      <c r="BB52" s="272" t="s">
        <v>219</v>
      </c>
      <c r="BC52" s="109" t="s">
        <v>219</v>
      </c>
      <c r="BD52" s="109" t="s">
        <v>219</v>
      </c>
      <c r="BE52" s="109" t="s">
        <v>219</v>
      </c>
      <c r="BF52" s="109" t="s">
        <v>219</v>
      </c>
      <c r="BG52" s="109" t="s">
        <v>219</v>
      </c>
      <c r="BH52" s="109" t="s">
        <v>219</v>
      </c>
      <c r="BI52" s="109" t="s">
        <v>219</v>
      </c>
      <c r="BJ52" s="109"/>
      <c r="BK52" s="109"/>
      <c r="BL52" s="109"/>
    </row>
    <row r="53" spans="2:64" ht="18" customHeight="1" x14ac:dyDescent="0.25">
      <c r="B53" s="301"/>
      <c r="C53" s="302"/>
      <c r="D53" s="110" t="s">
        <v>39</v>
      </c>
      <c r="E53" s="204" t="s">
        <v>218</v>
      </c>
      <c r="F53" s="205" t="s">
        <v>218</v>
      </c>
      <c r="G53" s="205" t="s">
        <v>218</v>
      </c>
      <c r="H53" s="205" t="s">
        <v>218</v>
      </c>
      <c r="I53" s="205" t="s">
        <v>218</v>
      </c>
      <c r="J53" s="205" t="s">
        <v>218</v>
      </c>
      <c r="K53" s="205" t="s">
        <v>218</v>
      </c>
      <c r="L53" s="205" t="s">
        <v>218</v>
      </c>
      <c r="M53" s="205" t="s">
        <v>218</v>
      </c>
      <c r="N53" s="205" t="s">
        <v>218</v>
      </c>
      <c r="O53" s="205" t="s">
        <v>218</v>
      </c>
      <c r="P53" s="205" t="s">
        <v>218</v>
      </c>
      <c r="Q53" s="112" t="s">
        <v>218</v>
      </c>
      <c r="R53" s="112" t="s">
        <v>218</v>
      </c>
      <c r="S53" s="112" t="s">
        <v>218</v>
      </c>
      <c r="T53" s="112" t="s">
        <v>218</v>
      </c>
      <c r="U53" s="112" t="s">
        <v>219</v>
      </c>
      <c r="V53" s="112" t="s">
        <v>221</v>
      </c>
      <c r="W53" s="112" t="s">
        <v>221</v>
      </c>
      <c r="X53" s="112" t="s">
        <v>218</v>
      </c>
      <c r="Y53" s="112" t="s">
        <v>218</v>
      </c>
      <c r="Z53" s="112" t="s">
        <v>218</v>
      </c>
      <c r="AA53" s="112" t="s">
        <v>218</v>
      </c>
      <c r="AB53" s="112" t="s">
        <v>218</v>
      </c>
      <c r="AC53" s="112" t="s">
        <v>218</v>
      </c>
      <c r="AD53" s="112" t="s">
        <v>218</v>
      </c>
      <c r="AE53" s="112" t="s">
        <v>218</v>
      </c>
      <c r="AF53" s="112" t="s">
        <v>218</v>
      </c>
      <c r="AG53" s="112" t="s">
        <v>218</v>
      </c>
      <c r="AH53" s="112" t="s">
        <v>218</v>
      </c>
      <c r="AI53" s="112" t="s">
        <v>218</v>
      </c>
      <c r="AJ53" s="273" t="s">
        <v>218</v>
      </c>
      <c r="AK53" s="112" t="s">
        <v>218</v>
      </c>
      <c r="AL53" s="112" t="s">
        <v>218</v>
      </c>
      <c r="AM53" s="112" t="s">
        <v>218</v>
      </c>
      <c r="AN53" s="273" t="s">
        <v>218</v>
      </c>
      <c r="AO53" s="112" t="s">
        <v>218</v>
      </c>
      <c r="AP53" s="112" t="s">
        <v>218</v>
      </c>
      <c r="AQ53" s="112" t="s">
        <v>218</v>
      </c>
      <c r="AR53" s="112" t="s">
        <v>218</v>
      </c>
      <c r="AS53" s="112" t="s">
        <v>218</v>
      </c>
      <c r="AT53" s="112" t="s">
        <v>218</v>
      </c>
      <c r="AU53" s="112" t="s">
        <v>218</v>
      </c>
      <c r="AV53" s="112" t="s">
        <v>218</v>
      </c>
      <c r="AW53" s="273" t="s">
        <v>218</v>
      </c>
      <c r="AX53" s="112" t="s">
        <v>218</v>
      </c>
      <c r="AY53" s="273" t="s">
        <v>218</v>
      </c>
      <c r="AZ53" s="112" t="s">
        <v>218</v>
      </c>
      <c r="BA53" s="112" t="s">
        <v>218</v>
      </c>
      <c r="BB53" s="273" t="s">
        <v>218</v>
      </c>
      <c r="BC53" s="112" t="s">
        <v>218</v>
      </c>
      <c r="BD53" s="112" t="s">
        <v>218</v>
      </c>
      <c r="BE53" s="112" t="s">
        <v>218</v>
      </c>
      <c r="BF53" s="112" t="s">
        <v>218</v>
      </c>
      <c r="BG53" s="112" t="s">
        <v>218</v>
      </c>
      <c r="BH53" s="112" t="s">
        <v>218</v>
      </c>
      <c r="BI53" s="112" t="s">
        <v>218</v>
      </c>
      <c r="BJ53" s="112"/>
      <c r="BK53" s="112"/>
      <c r="BL53" s="112"/>
    </row>
    <row r="54" spans="2:64" ht="18" customHeight="1" x14ac:dyDescent="0.25">
      <c r="B54" s="301"/>
      <c r="C54" s="302"/>
      <c r="D54" s="110" t="s">
        <v>8</v>
      </c>
      <c r="E54" s="209" t="s">
        <v>219</v>
      </c>
      <c r="F54" s="210" t="s">
        <v>219</v>
      </c>
      <c r="G54" s="209" t="s">
        <v>219</v>
      </c>
      <c r="H54" s="210" t="s">
        <v>219</v>
      </c>
      <c r="I54" s="211" t="s">
        <v>219</v>
      </c>
      <c r="J54" s="210" t="s">
        <v>219</v>
      </c>
      <c r="K54" s="210" t="s">
        <v>219</v>
      </c>
      <c r="L54" s="210" t="s">
        <v>219</v>
      </c>
      <c r="M54" s="210" t="s">
        <v>219</v>
      </c>
      <c r="N54" s="210" t="s">
        <v>219</v>
      </c>
      <c r="O54" s="210" t="s">
        <v>219</v>
      </c>
      <c r="P54" s="210" t="s">
        <v>219</v>
      </c>
      <c r="Q54" s="112" t="s">
        <v>219</v>
      </c>
      <c r="R54" s="112" t="s">
        <v>219</v>
      </c>
      <c r="S54" s="112" t="s">
        <v>219</v>
      </c>
      <c r="T54" s="112" t="s">
        <v>219</v>
      </c>
      <c r="U54" s="112" t="s">
        <v>219</v>
      </c>
      <c r="V54" s="112" t="s">
        <v>219</v>
      </c>
      <c r="W54" s="112" t="s">
        <v>219</v>
      </c>
      <c r="X54" s="112" t="s">
        <v>219</v>
      </c>
      <c r="Y54" s="112" t="s">
        <v>219</v>
      </c>
      <c r="Z54" s="112" t="s">
        <v>219</v>
      </c>
      <c r="AA54" s="112" t="s">
        <v>219</v>
      </c>
      <c r="AB54" s="112" t="s">
        <v>219</v>
      </c>
      <c r="AC54" s="112" t="s">
        <v>219</v>
      </c>
      <c r="AD54" s="112" t="s">
        <v>219</v>
      </c>
      <c r="AE54" s="112" t="s">
        <v>219</v>
      </c>
      <c r="AF54" s="112" t="s">
        <v>219</v>
      </c>
      <c r="AG54" s="112" t="s">
        <v>219</v>
      </c>
      <c r="AH54" s="112" t="s">
        <v>219</v>
      </c>
      <c r="AI54" s="112" t="s">
        <v>219</v>
      </c>
      <c r="AJ54" s="273" t="s">
        <v>219</v>
      </c>
      <c r="AK54" s="112" t="s">
        <v>219</v>
      </c>
      <c r="AL54" s="112" t="s">
        <v>219</v>
      </c>
      <c r="AM54" s="112" t="s">
        <v>219</v>
      </c>
      <c r="AN54" s="273" t="s">
        <v>219</v>
      </c>
      <c r="AO54" s="112" t="s">
        <v>219</v>
      </c>
      <c r="AP54" s="112" t="s">
        <v>219</v>
      </c>
      <c r="AQ54" s="112" t="s">
        <v>219</v>
      </c>
      <c r="AR54" s="112" t="s">
        <v>219</v>
      </c>
      <c r="AS54" s="112" t="s">
        <v>219</v>
      </c>
      <c r="AT54" s="112" t="s">
        <v>219</v>
      </c>
      <c r="AU54" s="112" t="s">
        <v>219</v>
      </c>
      <c r="AV54" s="112" t="s">
        <v>219</v>
      </c>
      <c r="AW54" s="273" t="s">
        <v>219</v>
      </c>
      <c r="AX54" s="112" t="s">
        <v>219</v>
      </c>
      <c r="AY54" s="273" t="s">
        <v>219</v>
      </c>
      <c r="AZ54" s="112" t="s">
        <v>219</v>
      </c>
      <c r="BA54" s="112" t="s">
        <v>219</v>
      </c>
      <c r="BB54" s="273" t="s">
        <v>219</v>
      </c>
      <c r="BC54" s="112" t="s">
        <v>219</v>
      </c>
      <c r="BD54" s="112" t="s">
        <v>219</v>
      </c>
      <c r="BE54" s="112" t="s">
        <v>219</v>
      </c>
      <c r="BF54" s="112" t="s">
        <v>219</v>
      </c>
      <c r="BG54" s="112" t="s">
        <v>219</v>
      </c>
      <c r="BH54" s="112" t="s">
        <v>219</v>
      </c>
      <c r="BI54" s="112" t="s">
        <v>219</v>
      </c>
      <c r="BJ54" s="112"/>
      <c r="BK54" s="112"/>
      <c r="BL54" s="112"/>
    </row>
    <row r="55" spans="2:64" ht="18" customHeight="1" x14ac:dyDescent="0.25">
      <c r="B55" s="301"/>
      <c r="C55" s="302"/>
      <c r="D55" s="110" t="s">
        <v>9</v>
      </c>
      <c r="E55" s="209" t="s">
        <v>219</v>
      </c>
      <c r="F55" s="210" t="s">
        <v>219</v>
      </c>
      <c r="G55" s="209" t="s">
        <v>219</v>
      </c>
      <c r="H55" s="210" t="s">
        <v>219</v>
      </c>
      <c r="I55" s="211" t="s">
        <v>219</v>
      </c>
      <c r="J55" s="210" t="s">
        <v>219</v>
      </c>
      <c r="K55" s="210" t="s">
        <v>219</v>
      </c>
      <c r="L55" s="210" t="s">
        <v>219</v>
      </c>
      <c r="M55" s="210" t="s">
        <v>219</v>
      </c>
      <c r="N55" s="210" t="s">
        <v>219</v>
      </c>
      <c r="O55" s="210" t="s">
        <v>219</v>
      </c>
      <c r="P55" s="210" t="s">
        <v>219</v>
      </c>
      <c r="Q55" s="112" t="s">
        <v>219</v>
      </c>
      <c r="R55" s="112" t="s">
        <v>219</v>
      </c>
      <c r="S55" s="112" t="s">
        <v>219</v>
      </c>
      <c r="T55" s="112" t="s">
        <v>219</v>
      </c>
      <c r="U55" s="112" t="s">
        <v>219</v>
      </c>
      <c r="V55" s="112" t="s">
        <v>219</v>
      </c>
      <c r="W55" s="112" t="s">
        <v>219</v>
      </c>
      <c r="X55" s="112" t="s">
        <v>219</v>
      </c>
      <c r="Y55" s="112" t="s">
        <v>219</v>
      </c>
      <c r="Z55" s="112" t="s">
        <v>219</v>
      </c>
      <c r="AA55" s="112" t="s">
        <v>219</v>
      </c>
      <c r="AB55" s="112" t="s">
        <v>219</v>
      </c>
      <c r="AC55" s="112" t="s">
        <v>219</v>
      </c>
      <c r="AD55" s="112" t="s">
        <v>219</v>
      </c>
      <c r="AE55" s="112" t="s">
        <v>219</v>
      </c>
      <c r="AF55" s="112" t="s">
        <v>219</v>
      </c>
      <c r="AG55" s="112" t="s">
        <v>219</v>
      </c>
      <c r="AH55" s="112" t="s">
        <v>219</v>
      </c>
      <c r="AI55" s="112" t="s">
        <v>219</v>
      </c>
      <c r="AJ55" s="273" t="s">
        <v>219</v>
      </c>
      <c r="AK55" s="112" t="s">
        <v>219</v>
      </c>
      <c r="AL55" s="112" t="s">
        <v>219</v>
      </c>
      <c r="AM55" s="112" t="s">
        <v>219</v>
      </c>
      <c r="AN55" s="273" t="s">
        <v>219</v>
      </c>
      <c r="AO55" s="112" t="s">
        <v>219</v>
      </c>
      <c r="AP55" s="112" t="s">
        <v>219</v>
      </c>
      <c r="AQ55" s="112" t="s">
        <v>219</v>
      </c>
      <c r="AR55" s="112" t="s">
        <v>219</v>
      </c>
      <c r="AS55" s="112" t="s">
        <v>219</v>
      </c>
      <c r="AT55" s="112" t="s">
        <v>219</v>
      </c>
      <c r="AU55" s="112" t="s">
        <v>219</v>
      </c>
      <c r="AV55" s="112" t="s">
        <v>219</v>
      </c>
      <c r="AW55" s="273" t="s">
        <v>219</v>
      </c>
      <c r="AX55" s="112" t="s">
        <v>219</v>
      </c>
      <c r="AY55" s="273" t="s">
        <v>219</v>
      </c>
      <c r="AZ55" s="112" t="s">
        <v>219</v>
      </c>
      <c r="BA55" s="112" t="s">
        <v>219</v>
      </c>
      <c r="BB55" s="273" t="s">
        <v>219</v>
      </c>
      <c r="BC55" s="112" t="s">
        <v>219</v>
      </c>
      <c r="BD55" s="112" t="s">
        <v>219</v>
      </c>
      <c r="BE55" s="112" t="s">
        <v>219</v>
      </c>
      <c r="BF55" s="112" t="s">
        <v>219</v>
      </c>
      <c r="BG55" s="112" t="s">
        <v>219</v>
      </c>
      <c r="BH55" s="112" t="s">
        <v>219</v>
      </c>
      <c r="BI55" s="112" t="s">
        <v>219</v>
      </c>
      <c r="BJ55" s="112"/>
      <c r="BK55" s="112"/>
      <c r="BL55" s="112"/>
    </row>
    <row r="56" spans="2:64" ht="18" customHeight="1" x14ac:dyDescent="0.25">
      <c r="B56" s="301"/>
      <c r="C56" s="302"/>
      <c r="D56" s="110" t="s">
        <v>10</v>
      </c>
      <c r="E56" s="209">
        <v>21</v>
      </c>
      <c r="F56" s="210">
        <v>21</v>
      </c>
      <c r="G56" s="211">
        <v>21</v>
      </c>
      <c r="H56" s="210">
        <v>20</v>
      </c>
      <c r="I56" s="211">
        <v>20</v>
      </c>
      <c r="J56" s="210">
        <v>17</v>
      </c>
      <c r="K56" s="210">
        <v>20</v>
      </c>
      <c r="L56" s="210">
        <v>20</v>
      </c>
      <c r="M56" s="210">
        <v>11</v>
      </c>
      <c r="N56" s="210">
        <v>19</v>
      </c>
      <c r="O56" s="210">
        <v>19</v>
      </c>
      <c r="P56" s="210">
        <v>10</v>
      </c>
      <c r="Q56" s="112">
        <v>17</v>
      </c>
      <c r="R56" s="112">
        <v>11</v>
      </c>
      <c r="S56" s="112">
        <v>18</v>
      </c>
      <c r="T56" s="112">
        <v>18</v>
      </c>
      <c r="U56" s="112">
        <v>17</v>
      </c>
      <c r="V56" s="112">
        <v>17</v>
      </c>
      <c r="W56" s="112">
        <v>16</v>
      </c>
      <c r="X56" s="112">
        <v>16</v>
      </c>
      <c r="Y56" s="112">
        <v>16</v>
      </c>
      <c r="Z56" s="112">
        <v>14</v>
      </c>
      <c r="AA56" s="112">
        <v>14</v>
      </c>
      <c r="AB56" s="112">
        <v>13</v>
      </c>
      <c r="AC56" s="112">
        <v>13</v>
      </c>
      <c r="AD56" s="112">
        <v>10</v>
      </c>
      <c r="AE56" s="112">
        <v>9</v>
      </c>
      <c r="AF56" s="112">
        <v>10</v>
      </c>
      <c r="AG56" s="112">
        <v>9</v>
      </c>
      <c r="AH56" s="112">
        <v>9</v>
      </c>
      <c r="AI56" s="112">
        <v>9</v>
      </c>
      <c r="AJ56" s="273">
        <v>2</v>
      </c>
      <c r="AK56" s="112">
        <v>8</v>
      </c>
      <c r="AL56" s="112">
        <v>8</v>
      </c>
      <c r="AM56" s="112">
        <v>8</v>
      </c>
      <c r="AN56" s="273">
        <v>9</v>
      </c>
      <c r="AO56" s="112">
        <v>8</v>
      </c>
      <c r="AP56" s="112">
        <v>8</v>
      </c>
      <c r="AQ56" s="112">
        <v>8</v>
      </c>
      <c r="AR56" s="112">
        <v>8</v>
      </c>
      <c r="AS56" s="112">
        <v>8</v>
      </c>
      <c r="AT56" s="112">
        <v>7</v>
      </c>
      <c r="AU56" s="112">
        <v>6</v>
      </c>
      <c r="AV56" s="112">
        <v>8</v>
      </c>
      <c r="AW56" s="273">
        <v>3</v>
      </c>
      <c r="AX56" s="112">
        <v>7</v>
      </c>
      <c r="AY56" s="273">
        <v>1</v>
      </c>
      <c r="AZ56" s="112">
        <v>7</v>
      </c>
      <c r="BA56" s="112">
        <v>8</v>
      </c>
      <c r="BB56" s="273">
        <v>1</v>
      </c>
      <c r="BC56" s="112">
        <v>8</v>
      </c>
      <c r="BD56" s="112">
        <v>7</v>
      </c>
      <c r="BE56" s="112">
        <v>6</v>
      </c>
      <c r="BF56" s="112">
        <v>6</v>
      </c>
      <c r="BG56" s="112">
        <v>4</v>
      </c>
      <c r="BH56" s="112">
        <v>4</v>
      </c>
      <c r="BI56" s="112">
        <v>1</v>
      </c>
      <c r="BJ56" s="112"/>
      <c r="BK56" s="112"/>
      <c r="BL56" s="112"/>
    </row>
    <row r="57" spans="2:64" ht="18" customHeight="1" x14ac:dyDescent="0.25">
      <c r="B57" s="301"/>
      <c r="C57" s="302"/>
      <c r="D57" s="110" t="s">
        <v>99</v>
      </c>
      <c r="E57" s="209" t="s">
        <v>192</v>
      </c>
      <c r="F57" s="210" t="s">
        <v>192</v>
      </c>
      <c r="G57" s="209" t="s">
        <v>192</v>
      </c>
      <c r="H57" s="210" t="s">
        <v>192</v>
      </c>
      <c r="I57" s="211" t="s">
        <v>192</v>
      </c>
      <c r="J57" s="210">
        <v>18</v>
      </c>
      <c r="K57" s="210" t="s">
        <v>192</v>
      </c>
      <c r="L57" s="210" t="s">
        <v>192</v>
      </c>
      <c r="M57" s="210" t="s">
        <v>192</v>
      </c>
      <c r="N57" s="210" t="s">
        <v>192</v>
      </c>
      <c r="O57" s="210" t="s">
        <v>192</v>
      </c>
      <c r="P57" s="210" t="s">
        <v>192</v>
      </c>
      <c r="Q57" s="112" t="s">
        <v>192</v>
      </c>
      <c r="R57" s="112" t="s">
        <v>192</v>
      </c>
      <c r="S57" s="112" t="s">
        <v>192</v>
      </c>
      <c r="T57" s="112" t="s">
        <v>192</v>
      </c>
      <c r="U57" s="112" t="s">
        <v>192</v>
      </c>
      <c r="V57" s="112" t="s">
        <v>192</v>
      </c>
      <c r="W57" s="112" t="s">
        <v>192</v>
      </c>
      <c r="X57" s="112" t="s">
        <v>192</v>
      </c>
      <c r="Y57" s="112" t="s">
        <v>192</v>
      </c>
      <c r="Z57" s="112" t="s">
        <v>192</v>
      </c>
      <c r="AA57" s="112" t="s">
        <v>192</v>
      </c>
      <c r="AB57" s="112" t="s">
        <v>192</v>
      </c>
      <c r="AC57" s="112" t="s">
        <v>192</v>
      </c>
      <c r="AD57" s="112" t="s">
        <v>192</v>
      </c>
      <c r="AE57" s="112" t="s">
        <v>192</v>
      </c>
      <c r="AF57" s="112" t="s">
        <v>192</v>
      </c>
      <c r="AG57" s="112" t="s">
        <v>192</v>
      </c>
      <c r="AH57" s="112" t="s">
        <v>192</v>
      </c>
      <c r="AI57" s="112" t="s">
        <v>192</v>
      </c>
      <c r="AJ57" s="273" t="s">
        <v>192</v>
      </c>
      <c r="AK57" s="112" t="s">
        <v>192</v>
      </c>
      <c r="AL57" s="112" t="s">
        <v>192</v>
      </c>
      <c r="AM57" s="112" t="s">
        <v>192</v>
      </c>
      <c r="AN57" s="273" t="s">
        <v>192</v>
      </c>
      <c r="AO57" s="112" t="s">
        <v>192</v>
      </c>
      <c r="AP57" s="112" t="s">
        <v>192</v>
      </c>
      <c r="AQ57" s="112" t="s">
        <v>192</v>
      </c>
      <c r="AR57" s="112" t="s">
        <v>192</v>
      </c>
      <c r="AS57" s="112" t="s">
        <v>192</v>
      </c>
      <c r="AT57" s="112" t="s">
        <v>192</v>
      </c>
      <c r="AU57" s="112" t="s">
        <v>192</v>
      </c>
      <c r="AV57" s="112" t="s">
        <v>192</v>
      </c>
      <c r="AW57" s="273" t="s">
        <v>192</v>
      </c>
      <c r="AX57" s="112" t="s">
        <v>192</v>
      </c>
      <c r="AY57" s="273" t="s">
        <v>192</v>
      </c>
      <c r="AZ57" s="112" t="s">
        <v>192</v>
      </c>
      <c r="BA57" s="112" t="s">
        <v>192</v>
      </c>
      <c r="BB57" s="273" t="s">
        <v>192</v>
      </c>
      <c r="BC57" s="112" t="s">
        <v>192</v>
      </c>
      <c r="BD57" s="112" t="s">
        <v>192</v>
      </c>
      <c r="BE57" s="112" t="s">
        <v>192</v>
      </c>
      <c r="BF57" s="112" t="s">
        <v>192</v>
      </c>
      <c r="BG57" s="112" t="s">
        <v>192</v>
      </c>
      <c r="BH57" s="112" t="s">
        <v>192</v>
      </c>
      <c r="BI57" s="112" t="s">
        <v>192</v>
      </c>
      <c r="BJ57" s="112"/>
      <c r="BK57" s="112"/>
      <c r="BL57" s="112"/>
    </row>
    <row r="58" spans="2:64" ht="18" customHeight="1" x14ac:dyDescent="0.25">
      <c r="B58" s="301"/>
      <c r="C58" s="302"/>
      <c r="D58" s="110" t="s">
        <v>24</v>
      </c>
      <c r="E58" s="209"/>
      <c r="F58" s="210"/>
      <c r="G58" s="209"/>
      <c r="H58" s="210"/>
      <c r="I58" s="211"/>
      <c r="J58" s="210"/>
      <c r="K58" s="210"/>
      <c r="L58" s="210"/>
      <c r="M58" s="210"/>
      <c r="N58" s="210"/>
      <c r="O58" s="210"/>
      <c r="P58" s="210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273"/>
      <c r="AK58" s="112"/>
      <c r="AL58" s="112"/>
      <c r="AM58" s="112"/>
      <c r="AN58" s="273"/>
      <c r="AO58" s="112"/>
      <c r="AP58" s="112"/>
      <c r="AQ58" s="112"/>
      <c r="AR58" s="112"/>
      <c r="AS58" s="112"/>
      <c r="AT58" s="112"/>
      <c r="AU58" s="112"/>
      <c r="AV58" s="112"/>
      <c r="AW58" s="273"/>
      <c r="AX58" s="112"/>
      <c r="AY58" s="273"/>
      <c r="AZ58" s="112"/>
      <c r="BA58" s="112"/>
      <c r="BB58" s="273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</row>
    <row r="59" spans="2:64" ht="18" customHeight="1" x14ac:dyDescent="0.25">
      <c r="B59" s="301"/>
      <c r="C59" s="302"/>
      <c r="D59" s="110" t="s">
        <v>25</v>
      </c>
      <c r="E59" s="209" t="s">
        <v>220</v>
      </c>
      <c r="F59" s="210" t="s">
        <v>220</v>
      </c>
      <c r="G59" s="209" t="s">
        <v>220</v>
      </c>
      <c r="H59" s="210" t="s">
        <v>220</v>
      </c>
      <c r="I59" s="211" t="s">
        <v>220</v>
      </c>
      <c r="J59" s="210" t="s">
        <v>220</v>
      </c>
      <c r="K59" s="210" t="s">
        <v>220</v>
      </c>
      <c r="L59" s="210" t="s">
        <v>220</v>
      </c>
      <c r="M59" s="210" t="s">
        <v>220</v>
      </c>
      <c r="N59" s="210" t="s">
        <v>220</v>
      </c>
      <c r="O59" s="210" t="s">
        <v>220</v>
      </c>
      <c r="P59" s="210" t="s">
        <v>220</v>
      </c>
      <c r="Q59" s="112" t="s">
        <v>220</v>
      </c>
      <c r="R59" s="112" t="s">
        <v>220</v>
      </c>
      <c r="S59" s="112" t="s">
        <v>220</v>
      </c>
      <c r="T59" s="112" t="s">
        <v>220</v>
      </c>
      <c r="U59" s="112" t="s">
        <v>220</v>
      </c>
      <c r="V59" s="112" t="s">
        <v>220</v>
      </c>
      <c r="W59" s="112" t="s">
        <v>220</v>
      </c>
      <c r="X59" s="112" t="s">
        <v>220</v>
      </c>
      <c r="Y59" s="112" t="s">
        <v>220</v>
      </c>
      <c r="Z59" s="112" t="s">
        <v>220</v>
      </c>
      <c r="AA59" s="112" t="s">
        <v>220</v>
      </c>
      <c r="AB59" s="112" t="s">
        <v>220</v>
      </c>
      <c r="AC59" s="112" t="s">
        <v>220</v>
      </c>
      <c r="AD59" s="112" t="s">
        <v>220</v>
      </c>
      <c r="AE59" s="112" t="s">
        <v>220</v>
      </c>
      <c r="AF59" s="112" t="s">
        <v>220</v>
      </c>
      <c r="AG59" s="112" t="s">
        <v>220</v>
      </c>
      <c r="AH59" s="112" t="s">
        <v>220</v>
      </c>
      <c r="AI59" s="112" t="s">
        <v>220</v>
      </c>
      <c r="AJ59" s="273" t="s">
        <v>220</v>
      </c>
      <c r="AK59" s="112" t="s">
        <v>220</v>
      </c>
      <c r="AL59" s="112" t="s">
        <v>220</v>
      </c>
      <c r="AM59" s="112" t="s">
        <v>220</v>
      </c>
      <c r="AN59" s="273" t="s">
        <v>220</v>
      </c>
      <c r="AO59" s="112" t="s">
        <v>220</v>
      </c>
      <c r="AP59" s="112" t="s">
        <v>220</v>
      </c>
      <c r="AQ59" s="112" t="s">
        <v>220</v>
      </c>
      <c r="AR59" s="112" t="s">
        <v>220</v>
      </c>
      <c r="AS59" s="112" t="s">
        <v>220</v>
      </c>
      <c r="AT59" s="112" t="s">
        <v>220</v>
      </c>
      <c r="AU59" s="112" t="s">
        <v>220</v>
      </c>
      <c r="AV59" s="112" t="s">
        <v>220</v>
      </c>
      <c r="AW59" s="273" t="s">
        <v>220</v>
      </c>
      <c r="AX59" s="112" t="s">
        <v>220</v>
      </c>
      <c r="AY59" s="273" t="s">
        <v>220</v>
      </c>
      <c r="AZ59" s="112" t="s">
        <v>220</v>
      </c>
      <c r="BA59" s="112" t="s">
        <v>220</v>
      </c>
      <c r="BB59" s="273" t="s">
        <v>220</v>
      </c>
      <c r="BC59" s="112" t="s">
        <v>220</v>
      </c>
      <c r="BD59" s="112" t="s">
        <v>220</v>
      </c>
      <c r="BE59" s="112" t="s">
        <v>220</v>
      </c>
      <c r="BF59" s="112" t="s">
        <v>220</v>
      </c>
      <c r="BG59" s="112" t="s">
        <v>220</v>
      </c>
      <c r="BH59" s="112" t="s">
        <v>220</v>
      </c>
      <c r="BI59" s="112" t="s">
        <v>220</v>
      </c>
      <c r="BJ59" s="112"/>
      <c r="BK59" s="112"/>
      <c r="BL59" s="112"/>
    </row>
    <row r="60" spans="2:64" ht="18" customHeight="1" x14ac:dyDescent="0.25">
      <c r="B60" s="301"/>
      <c r="C60" s="302"/>
      <c r="D60" s="110" t="s">
        <v>11</v>
      </c>
      <c r="E60" s="209" t="s">
        <v>219</v>
      </c>
      <c r="F60" s="209" t="s">
        <v>221</v>
      </c>
      <c r="G60" s="209" t="s">
        <v>219</v>
      </c>
      <c r="H60" s="210" t="s">
        <v>219</v>
      </c>
      <c r="I60" s="211" t="s">
        <v>219</v>
      </c>
      <c r="J60" s="210" t="s">
        <v>219</v>
      </c>
      <c r="K60" s="210" t="s">
        <v>219</v>
      </c>
      <c r="L60" s="210" t="s">
        <v>219</v>
      </c>
      <c r="M60" s="210" t="s">
        <v>219</v>
      </c>
      <c r="N60" s="210" t="s">
        <v>219</v>
      </c>
      <c r="O60" s="210" t="s">
        <v>219</v>
      </c>
      <c r="P60" s="210" t="s">
        <v>219</v>
      </c>
      <c r="Q60" s="112" t="s">
        <v>219</v>
      </c>
      <c r="R60" s="112" t="s">
        <v>219</v>
      </c>
      <c r="S60" s="112" t="s">
        <v>219</v>
      </c>
      <c r="T60" s="112" t="s">
        <v>219</v>
      </c>
      <c r="U60" s="112" t="s">
        <v>219</v>
      </c>
      <c r="V60" s="112" t="s">
        <v>219</v>
      </c>
      <c r="W60" s="112" t="s">
        <v>219</v>
      </c>
      <c r="X60" s="112" t="s">
        <v>219</v>
      </c>
      <c r="Y60" s="112" t="s">
        <v>219</v>
      </c>
      <c r="Z60" s="112" t="s">
        <v>219</v>
      </c>
      <c r="AA60" s="112" t="s">
        <v>219</v>
      </c>
      <c r="AB60" s="112" t="s">
        <v>219</v>
      </c>
      <c r="AC60" s="112" t="s">
        <v>219</v>
      </c>
      <c r="AD60" s="112" t="s">
        <v>219</v>
      </c>
      <c r="AE60" s="112" t="s">
        <v>219</v>
      </c>
      <c r="AF60" s="112" t="s">
        <v>219</v>
      </c>
      <c r="AG60" s="112" t="s">
        <v>219</v>
      </c>
      <c r="AH60" s="112" t="s">
        <v>219</v>
      </c>
      <c r="AI60" s="112" t="s">
        <v>219</v>
      </c>
      <c r="AJ60" s="273" t="s">
        <v>219</v>
      </c>
      <c r="AK60" s="112" t="s">
        <v>219</v>
      </c>
      <c r="AL60" s="112" t="s">
        <v>219</v>
      </c>
      <c r="AM60" s="112" t="s">
        <v>219</v>
      </c>
      <c r="AN60" s="273" t="s">
        <v>219</v>
      </c>
      <c r="AO60" s="112" t="s">
        <v>219</v>
      </c>
      <c r="AP60" s="112" t="s">
        <v>219</v>
      </c>
      <c r="AQ60" s="112" t="s">
        <v>219</v>
      </c>
      <c r="AR60" s="112" t="s">
        <v>219</v>
      </c>
      <c r="AS60" s="112" t="s">
        <v>219</v>
      </c>
      <c r="AT60" s="112" t="s">
        <v>219</v>
      </c>
      <c r="AU60" s="112" t="s">
        <v>219</v>
      </c>
      <c r="AV60" s="112" t="s">
        <v>219</v>
      </c>
      <c r="AW60" s="273" t="s">
        <v>219</v>
      </c>
      <c r="AX60" s="112" t="s">
        <v>219</v>
      </c>
      <c r="AY60" s="273" t="s">
        <v>219</v>
      </c>
      <c r="AZ60" s="112" t="s">
        <v>219</v>
      </c>
      <c r="BA60" s="112" t="s">
        <v>219</v>
      </c>
      <c r="BB60" s="273" t="s">
        <v>219</v>
      </c>
      <c r="BC60" s="112" t="s">
        <v>219</v>
      </c>
      <c r="BD60" s="112" t="s">
        <v>219</v>
      </c>
      <c r="BE60" s="112" t="s">
        <v>219</v>
      </c>
      <c r="BF60" s="112" t="s">
        <v>219</v>
      </c>
      <c r="BG60" s="112" t="s">
        <v>219</v>
      </c>
      <c r="BH60" s="112" t="s">
        <v>219</v>
      </c>
      <c r="BI60" s="112" t="s">
        <v>219</v>
      </c>
      <c r="BJ60" s="112"/>
      <c r="BK60" s="112"/>
      <c r="BL60" s="112"/>
    </row>
    <row r="61" spans="2:64" ht="18" customHeight="1" x14ac:dyDescent="0.25">
      <c r="B61" s="301"/>
      <c r="C61" s="302"/>
      <c r="D61" s="110" t="s">
        <v>146</v>
      </c>
      <c r="E61" s="111">
        <v>3</v>
      </c>
      <c r="F61" s="112">
        <v>7</v>
      </c>
      <c r="G61" s="113">
        <v>11</v>
      </c>
      <c r="H61" s="112">
        <v>1</v>
      </c>
      <c r="I61" s="112">
        <v>11</v>
      </c>
      <c r="J61" s="112">
        <v>24</v>
      </c>
      <c r="K61" s="112">
        <v>10</v>
      </c>
      <c r="L61" s="112">
        <v>10</v>
      </c>
      <c r="M61" s="112">
        <v>6</v>
      </c>
      <c r="N61" s="112">
        <v>8</v>
      </c>
      <c r="O61" s="112">
        <v>1</v>
      </c>
      <c r="P61" s="112">
        <v>24</v>
      </c>
      <c r="Q61" s="112">
        <v>8</v>
      </c>
      <c r="R61" s="112">
        <v>10</v>
      </c>
      <c r="S61" s="112">
        <v>6</v>
      </c>
      <c r="T61" s="112">
        <v>5</v>
      </c>
      <c r="U61" s="112">
        <v>1</v>
      </c>
      <c r="V61" s="112">
        <v>8</v>
      </c>
      <c r="W61" s="112">
        <v>5</v>
      </c>
      <c r="X61" s="112">
        <v>9</v>
      </c>
      <c r="Y61" s="112">
        <v>9</v>
      </c>
      <c r="Z61" s="112">
        <v>1</v>
      </c>
      <c r="AA61" s="112">
        <v>6</v>
      </c>
      <c r="AB61" s="112">
        <v>2</v>
      </c>
      <c r="AC61" s="112">
        <v>2</v>
      </c>
      <c r="AD61" s="112">
        <v>12</v>
      </c>
      <c r="AE61" s="112">
        <v>12</v>
      </c>
      <c r="AF61" s="112">
        <v>12</v>
      </c>
      <c r="AG61" s="112">
        <v>13</v>
      </c>
      <c r="AH61" s="112">
        <v>4</v>
      </c>
      <c r="AI61" s="112">
        <v>3</v>
      </c>
      <c r="AJ61" s="273">
        <v>1</v>
      </c>
      <c r="AK61" s="112">
        <v>14</v>
      </c>
      <c r="AL61" s="112">
        <v>3</v>
      </c>
      <c r="AM61" s="112">
        <v>7</v>
      </c>
      <c r="AN61" s="273">
        <v>12</v>
      </c>
      <c r="AO61" s="112">
        <v>15</v>
      </c>
      <c r="AP61" s="112">
        <v>15</v>
      </c>
      <c r="AQ61" s="112">
        <v>15</v>
      </c>
      <c r="AR61" s="112">
        <v>15</v>
      </c>
      <c r="AS61" s="112">
        <v>3</v>
      </c>
      <c r="AT61" s="112">
        <v>4</v>
      </c>
      <c r="AU61" s="112">
        <v>17</v>
      </c>
      <c r="AV61" s="112">
        <v>5</v>
      </c>
      <c r="AW61" s="273">
        <v>20</v>
      </c>
      <c r="AX61" s="112">
        <v>9</v>
      </c>
      <c r="AY61" s="273">
        <v>15</v>
      </c>
      <c r="AZ61" s="112">
        <v>4</v>
      </c>
      <c r="BA61" s="112">
        <v>16</v>
      </c>
      <c r="BB61" s="273">
        <v>1</v>
      </c>
      <c r="BC61" s="112">
        <v>16</v>
      </c>
      <c r="BD61" s="112">
        <v>6</v>
      </c>
      <c r="BE61" s="112">
        <v>17</v>
      </c>
      <c r="BF61" s="112">
        <v>12</v>
      </c>
      <c r="BG61" s="112">
        <v>19</v>
      </c>
      <c r="BH61" s="112">
        <v>6</v>
      </c>
      <c r="BI61" s="112">
        <v>15</v>
      </c>
      <c r="BJ61" s="112"/>
      <c r="BK61" s="112"/>
      <c r="BL61" s="112"/>
    </row>
    <row r="62" spans="2:64" ht="18" customHeight="1" x14ac:dyDescent="0.25">
      <c r="B62" s="301"/>
      <c r="C62" s="302"/>
      <c r="D62" s="110" t="s">
        <v>28</v>
      </c>
      <c r="E62" s="209">
        <v>21</v>
      </c>
      <c r="F62" s="209">
        <v>21</v>
      </c>
      <c r="G62" s="209">
        <v>21</v>
      </c>
      <c r="H62" s="210">
        <v>20</v>
      </c>
      <c r="I62" s="211">
        <v>20</v>
      </c>
      <c r="J62" s="210">
        <v>18</v>
      </c>
      <c r="K62" s="210">
        <v>20</v>
      </c>
      <c r="L62" s="210">
        <v>20</v>
      </c>
      <c r="M62" s="210">
        <v>11</v>
      </c>
      <c r="N62" s="210">
        <v>19</v>
      </c>
      <c r="O62" s="210">
        <v>19</v>
      </c>
      <c r="P62" s="210">
        <v>10</v>
      </c>
      <c r="Q62" s="112">
        <v>16</v>
      </c>
      <c r="R62" s="112">
        <v>11</v>
      </c>
      <c r="S62" s="112">
        <v>18</v>
      </c>
      <c r="T62" s="112">
        <v>18</v>
      </c>
      <c r="U62" s="112">
        <v>17</v>
      </c>
      <c r="V62" s="112">
        <v>17</v>
      </c>
      <c r="W62" s="112">
        <v>16</v>
      </c>
      <c r="X62" s="112">
        <v>16</v>
      </c>
      <c r="Y62" s="112">
        <v>16</v>
      </c>
      <c r="Z62" s="112">
        <v>14</v>
      </c>
      <c r="AA62" s="112">
        <v>14</v>
      </c>
      <c r="AB62" s="112">
        <v>13</v>
      </c>
      <c r="AC62" s="112">
        <v>13</v>
      </c>
      <c r="AD62" s="112">
        <v>10</v>
      </c>
      <c r="AE62" s="112">
        <v>9</v>
      </c>
      <c r="AF62" s="112">
        <v>10</v>
      </c>
      <c r="AG62" s="112">
        <v>9</v>
      </c>
      <c r="AH62" s="112">
        <v>9</v>
      </c>
      <c r="AI62" s="112">
        <v>9</v>
      </c>
      <c r="AJ62" s="273">
        <v>2</v>
      </c>
      <c r="AK62" s="112">
        <v>8</v>
      </c>
      <c r="AL62" s="112">
        <v>8</v>
      </c>
      <c r="AM62" s="112">
        <v>8</v>
      </c>
      <c r="AN62" s="273">
        <v>9</v>
      </c>
      <c r="AO62" s="112">
        <v>8</v>
      </c>
      <c r="AP62" s="112">
        <v>8</v>
      </c>
      <c r="AQ62" s="112">
        <v>8</v>
      </c>
      <c r="AR62" s="112">
        <v>8</v>
      </c>
      <c r="AS62" s="112">
        <v>8</v>
      </c>
      <c r="AT62" s="112">
        <v>7</v>
      </c>
      <c r="AU62" s="112">
        <v>6</v>
      </c>
      <c r="AV62" s="112">
        <v>8</v>
      </c>
      <c r="AW62" s="273">
        <v>3</v>
      </c>
      <c r="AX62" s="112">
        <v>7</v>
      </c>
      <c r="AY62" s="273">
        <v>1</v>
      </c>
      <c r="AZ62" s="112">
        <v>7</v>
      </c>
      <c r="BA62" s="112">
        <v>8</v>
      </c>
      <c r="BB62" s="273">
        <v>1</v>
      </c>
      <c r="BC62" s="112">
        <v>8</v>
      </c>
      <c r="BD62" s="112">
        <v>7</v>
      </c>
      <c r="BE62" s="112">
        <v>6</v>
      </c>
      <c r="BF62" s="112">
        <v>6</v>
      </c>
      <c r="BG62" s="112">
        <v>4</v>
      </c>
      <c r="BH62" s="112">
        <v>4</v>
      </c>
      <c r="BI62" s="112">
        <v>1</v>
      </c>
      <c r="BJ62" s="112"/>
      <c r="BK62" s="112"/>
      <c r="BL62" s="112"/>
    </row>
    <row r="63" spans="2:64" ht="18" customHeight="1" x14ac:dyDescent="0.25">
      <c r="B63" s="301"/>
      <c r="C63" s="302"/>
      <c r="D63" s="110" t="s">
        <v>30</v>
      </c>
      <c r="E63" s="209" t="s">
        <v>222</v>
      </c>
      <c r="F63" s="209" t="s">
        <v>222</v>
      </c>
      <c r="G63" s="209" t="s">
        <v>222</v>
      </c>
      <c r="H63" s="210" t="s">
        <v>222</v>
      </c>
      <c r="I63" s="210" t="s">
        <v>222</v>
      </c>
      <c r="J63" s="210" t="s">
        <v>222</v>
      </c>
      <c r="K63" s="210" t="s">
        <v>222</v>
      </c>
      <c r="L63" s="210" t="s">
        <v>222</v>
      </c>
      <c r="M63" s="210" t="s">
        <v>334</v>
      </c>
      <c r="N63" s="210" t="s">
        <v>222</v>
      </c>
      <c r="O63" s="210" t="s">
        <v>222</v>
      </c>
      <c r="P63" s="210" t="s">
        <v>222</v>
      </c>
      <c r="Q63" s="112" t="s">
        <v>222</v>
      </c>
      <c r="R63" s="112" t="s">
        <v>334</v>
      </c>
      <c r="S63" s="112" t="s">
        <v>222</v>
      </c>
      <c r="T63" s="112" t="s">
        <v>222</v>
      </c>
      <c r="U63" s="112" t="s">
        <v>222</v>
      </c>
      <c r="V63" s="112" t="s">
        <v>222</v>
      </c>
      <c r="W63" s="112" t="s">
        <v>222</v>
      </c>
      <c r="X63" s="112" t="s">
        <v>222</v>
      </c>
      <c r="Y63" s="112" t="s">
        <v>222</v>
      </c>
      <c r="Z63" s="112" t="s">
        <v>222</v>
      </c>
      <c r="AA63" s="112" t="s">
        <v>222</v>
      </c>
      <c r="AB63" s="112" t="s">
        <v>222</v>
      </c>
      <c r="AC63" s="112" t="s">
        <v>222</v>
      </c>
      <c r="AD63" s="112" t="s">
        <v>222</v>
      </c>
      <c r="AE63" s="112" t="s">
        <v>334</v>
      </c>
      <c r="AF63" s="112" t="s">
        <v>334</v>
      </c>
      <c r="AG63" s="112" t="s">
        <v>222</v>
      </c>
      <c r="AH63" s="112" t="s">
        <v>222</v>
      </c>
      <c r="AI63" s="112" t="s">
        <v>222</v>
      </c>
      <c r="AJ63" s="273" t="s">
        <v>334</v>
      </c>
      <c r="AK63" s="112" t="s">
        <v>334</v>
      </c>
      <c r="AL63" s="112" t="s">
        <v>334</v>
      </c>
      <c r="AM63" s="112" t="s">
        <v>334</v>
      </c>
      <c r="AN63" s="273" t="s">
        <v>334</v>
      </c>
      <c r="AO63" s="112" t="s">
        <v>334</v>
      </c>
      <c r="AP63" s="112" t="s">
        <v>420</v>
      </c>
      <c r="AQ63" s="112" t="s">
        <v>222</v>
      </c>
      <c r="AR63" s="112" t="s">
        <v>334</v>
      </c>
      <c r="AS63" s="112" t="s">
        <v>334</v>
      </c>
      <c r="AT63" s="112" t="s">
        <v>334</v>
      </c>
      <c r="AU63" s="112" t="s">
        <v>334</v>
      </c>
      <c r="AV63" s="112" t="s">
        <v>222</v>
      </c>
      <c r="AW63" s="273" t="s">
        <v>334</v>
      </c>
      <c r="AX63" s="112" t="s">
        <v>334</v>
      </c>
      <c r="AY63" s="273" t="s">
        <v>334</v>
      </c>
      <c r="AZ63" s="112" t="s">
        <v>334</v>
      </c>
      <c r="BA63" s="112" t="s">
        <v>334</v>
      </c>
      <c r="BB63" s="273" t="s">
        <v>334</v>
      </c>
      <c r="BC63" s="112" t="s">
        <v>334</v>
      </c>
      <c r="BD63" s="112" t="s">
        <v>334</v>
      </c>
      <c r="BE63" s="112" t="s">
        <v>334</v>
      </c>
      <c r="BF63" s="112" t="s">
        <v>334</v>
      </c>
      <c r="BG63" s="112" t="s">
        <v>334</v>
      </c>
      <c r="BH63" s="112" t="s">
        <v>334</v>
      </c>
      <c r="BI63" s="112" t="s">
        <v>334</v>
      </c>
      <c r="BJ63" s="112"/>
      <c r="BK63" s="112"/>
      <c r="BL63" s="112"/>
    </row>
    <row r="64" spans="2:64" ht="18" customHeight="1" x14ac:dyDescent="0.25">
      <c r="B64" s="301"/>
      <c r="C64" s="302"/>
      <c r="D64" s="110" t="s">
        <v>31</v>
      </c>
      <c r="E64" s="113" t="s">
        <v>302</v>
      </c>
      <c r="F64" s="112" t="s">
        <v>302</v>
      </c>
      <c r="G64" s="113" t="s">
        <v>302</v>
      </c>
      <c r="H64" s="112" t="s">
        <v>229</v>
      </c>
      <c r="I64" s="112" t="s">
        <v>302</v>
      </c>
      <c r="J64" s="112" t="s">
        <v>229</v>
      </c>
      <c r="K64" s="112" t="s">
        <v>229</v>
      </c>
      <c r="L64" s="112" t="s">
        <v>229</v>
      </c>
      <c r="M64" s="112" t="s">
        <v>302</v>
      </c>
      <c r="N64" s="112" t="s">
        <v>229</v>
      </c>
      <c r="O64" s="112" t="s">
        <v>302</v>
      </c>
      <c r="P64" s="112" t="s">
        <v>229</v>
      </c>
      <c r="Q64" s="112" t="s">
        <v>229</v>
      </c>
      <c r="R64" s="112" t="s">
        <v>229</v>
      </c>
      <c r="S64" s="112" t="s">
        <v>302</v>
      </c>
      <c r="T64" s="112" t="s">
        <v>229</v>
      </c>
      <c r="U64" s="112" t="s">
        <v>302</v>
      </c>
      <c r="V64" s="112" t="s">
        <v>229</v>
      </c>
      <c r="W64" s="112" t="s">
        <v>229</v>
      </c>
      <c r="X64" s="112" t="s">
        <v>229</v>
      </c>
      <c r="Y64" s="112" t="s">
        <v>229</v>
      </c>
      <c r="Z64" s="112" t="s">
        <v>229</v>
      </c>
      <c r="AA64" s="112" t="s">
        <v>229</v>
      </c>
      <c r="AB64" s="112" t="s">
        <v>229</v>
      </c>
      <c r="AC64" s="112" t="s">
        <v>229</v>
      </c>
      <c r="AD64" s="112" t="s">
        <v>229</v>
      </c>
      <c r="AE64" s="112" t="s">
        <v>229</v>
      </c>
      <c r="AF64" s="112" t="s">
        <v>229</v>
      </c>
      <c r="AG64" s="112" t="s">
        <v>229</v>
      </c>
      <c r="AH64" s="112" t="s">
        <v>229</v>
      </c>
      <c r="AI64" s="112" t="s">
        <v>229</v>
      </c>
      <c r="AJ64" s="273" t="s">
        <v>229</v>
      </c>
      <c r="AK64" s="112" t="s">
        <v>229</v>
      </c>
      <c r="AL64" s="112" t="s">
        <v>229</v>
      </c>
      <c r="AM64" s="112" t="s">
        <v>229</v>
      </c>
      <c r="AN64" s="273" t="s">
        <v>229</v>
      </c>
      <c r="AO64" s="112" t="s">
        <v>229</v>
      </c>
      <c r="AP64" s="112" t="s">
        <v>229</v>
      </c>
      <c r="AQ64" s="112" t="s">
        <v>229</v>
      </c>
      <c r="AR64" s="112" t="s">
        <v>229</v>
      </c>
      <c r="AS64" s="112" t="s">
        <v>229</v>
      </c>
      <c r="AT64" s="112" t="s">
        <v>229</v>
      </c>
      <c r="AU64" s="112" t="s">
        <v>229</v>
      </c>
      <c r="AV64" s="112" t="s">
        <v>229</v>
      </c>
      <c r="AW64" s="273" t="s">
        <v>229</v>
      </c>
      <c r="AX64" s="112" t="s">
        <v>229</v>
      </c>
      <c r="AY64" s="273" t="s">
        <v>229</v>
      </c>
      <c r="AZ64" s="112" t="s">
        <v>229</v>
      </c>
      <c r="BA64" s="112" t="s">
        <v>229</v>
      </c>
      <c r="BB64" s="273" t="s">
        <v>229</v>
      </c>
      <c r="BC64" s="112" t="s">
        <v>229</v>
      </c>
      <c r="BD64" s="112" t="s">
        <v>229</v>
      </c>
      <c r="BE64" s="112" t="s">
        <v>229</v>
      </c>
      <c r="BF64" s="112" t="s">
        <v>229</v>
      </c>
      <c r="BG64" s="112" t="s">
        <v>229</v>
      </c>
      <c r="BH64" s="112" t="s">
        <v>229</v>
      </c>
      <c r="BI64" s="112" t="s">
        <v>229</v>
      </c>
      <c r="BJ64" s="112"/>
      <c r="BK64" s="112"/>
      <c r="BL64" s="112"/>
    </row>
    <row r="65" spans="2:64" ht="18" customHeight="1" thickBot="1" x14ac:dyDescent="0.3">
      <c r="B65" s="303"/>
      <c r="C65" s="304"/>
      <c r="D65" s="114" t="s">
        <v>26</v>
      </c>
      <c r="E65" s="115" t="s">
        <v>219</v>
      </c>
      <c r="F65" s="116" t="s">
        <v>219</v>
      </c>
      <c r="G65" s="117" t="s">
        <v>219</v>
      </c>
      <c r="H65" s="116" t="s">
        <v>219</v>
      </c>
      <c r="I65" s="116" t="s">
        <v>219</v>
      </c>
      <c r="J65" s="116" t="s">
        <v>219</v>
      </c>
      <c r="K65" s="116" t="s">
        <v>219</v>
      </c>
      <c r="L65" s="116" t="s">
        <v>219</v>
      </c>
      <c r="M65" s="116" t="s">
        <v>219</v>
      </c>
      <c r="N65" s="116" t="s">
        <v>219</v>
      </c>
      <c r="O65" s="116" t="s">
        <v>219</v>
      </c>
      <c r="P65" s="116" t="s">
        <v>219</v>
      </c>
      <c r="Q65" s="116" t="s">
        <v>219</v>
      </c>
      <c r="R65" s="116" t="s">
        <v>219</v>
      </c>
      <c r="S65" s="116" t="s">
        <v>219</v>
      </c>
      <c r="T65" s="116" t="s">
        <v>219</v>
      </c>
      <c r="U65" s="116" t="s">
        <v>219</v>
      </c>
      <c r="V65" s="116" t="s">
        <v>219</v>
      </c>
      <c r="W65" s="116" t="s">
        <v>219</v>
      </c>
      <c r="X65" s="116" t="s">
        <v>291</v>
      </c>
      <c r="Y65" s="116" t="s">
        <v>219</v>
      </c>
      <c r="Z65" s="116" t="s">
        <v>219</v>
      </c>
      <c r="AA65" s="116" t="s">
        <v>219</v>
      </c>
      <c r="AB65" s="116" t="s">
        <v>219</v>
      </c>
      <c r="AC65" s="116" t="s">
        <v>219</v>
      </c>
      <c r="AD65" s="116" t="s">
        <v>219</v>
      </c>
      <c r="AE65" s="116" t="s">
        <v>219</v>
      </c>
      <c r="AF65" s="116" t="s">
        <v>219</v>
      </c>
      <c r="AG65" s="116" t="s">
        <v>219</v>
      </c>
      <c r="AH65" s="116" t="s">
        <v>219</v>
      </c>
      <c r="AI65" s="116" t="s">
        <v>219</v>
      </c>
      <c r="AJ65" s="274" t="s">
        <v>219</v>
      </c>
      <c r="AK65" s="116" t="s">
        <v>219</v>
      </c>
      <c r="AL65" s="116" t="s">
        <v>219</v>
      </c>
      <c r="AM65" s="116" t="s">
        <v>219</v>
      </c>
      <c r="AN65" s="274" t="s">
        <v>219</v>
      </c>
      <c r="AO65" s="116" t="s">
        <v>219</v>
      </c>
      <c r="AP65" s="116" t="s">
        <v>219</v>
      </c>
      <c r="AQ65" s="116" t="s">
        <v>219</v>
      </c>
      <c r="AR65" s="116" t="s">
        <v>219</v>
      </c>
      <c r="AS65" s="116" t="s">
        <v>219</v>
      </c>
      <c r="AT65" s="116" t="s">
        <v>219</v>
      </c>
      <c r="AU65" s="116" t="s">
        <v>219</v>
      </c>
      <c r="AV65" s="116" t="s">
        <v>219</v>
      </c>
      <c r="AW65" s="274" t="s">
        <v>219</v>
      </c>
      <c r="AX65" s="116" t="s">
        <v>219</v>
      </c>
      <c r="AY65" s="274" t="s">
        <v>219</v>
      </c>
      <c r="AZ65" s="116" t="s">
        <v>219</v>
      </c>
      <c r="BA65" s="116" t="s">
        <v>219</v>
      </c>
      <c r="BB65" s="274" t="s">
        <v>219</v>
      </c>
      <c r="BC65" s="116" t="s">
        <v>219</v>
      </c>
      <c r="BD65" s="116" t="s">
        <v>219</v>
      </c>
      <c r="BE65" s="116" t="s">
        <v>219</v>
      </c>
      <c r="BF65" s="116" t="s">
        <v>219</v>
      </c>
      <c r="BG65" s="116" t="s">
        <v>219</v>
      </c>
      <c r="BH65" s="116" t="s">
        <v>219</v>
      </c>
      <c r="BI65" s="116" t="s">
        <v>219</v>
      </c>
      <c r="BJ65" s="116"/>
      <c r="BK65" s="116"/>
      <c r="BL65" s="116"/>
    </row>
    <row r="66" spans="2:64" ht="18" customHeight="1" x14ac:dyDescent="0.25">
      <c r="B66" s="299" t="s">
        <v>12</v>
      </c>
      <c r="C66" s="300"/>
      <c r="D66" s="69" t="s">
        <v>155</v>
      </c>
      <c r="E66" s="118" t="s">
        <v>281</v>
      </c>
      <c r="F66" s="118" t="s">
        <v>283</v>
      </c>
      <c r="G66" s="70" t="s">
        <v>283</v>
      </c>
      <c r="H66" s="70" t="s">
        <v>298</v>
      </c>
      <c r="I66" s="70" t="s">
        <v>298</v>
      </c>
      <c r="J66" s="70" t="s">
        <v>298</v>
      </c>
      <c r="K66" s="70" t="s">
        <v>299</v>
      </c>
      <c r="L66" s="70" t="s">
        <v>298</v>
      </c>
      <c r="M66" s="70" t="s">
        <v>522</v>
      </c>
      <c r="N66" s="70" t="s">
        <v>327</v>
      </c>
      <c r="O66" s="70" t="s">
        <v>298</v>
      </c>
      <c r="P66" s="70"/>
      <c r="Q66" s="70" t="s">
        <v>327</v>
      </c>
      <c r="R66" s="70" t="s">
        <v>533</v>
      </c>
      <c r="S66" s="70"/>
      <c r="T66" s="70" t="s">
        <v>375</v>
      </c>
      <c r="U66" s="70" t="s">
        <v>428</v>
      </c>
      <c r="V66" s="70"/>
      <c r="W66" s="70" t="s">
        <v>327</v>
      </c>
      <c r="X66" s="70"/>
      <c r="Y66" s="70"/>
      <c r="Z66" s="70" t="s">
        <v>508</v>
      </c>
      <c r="AA66" s="70" t="s">
        <v>405</v>
      </c>
      <c r="AB66" s="70"/>
      <c r="AC66" s="70"/>
      <c r="AD66" s="70"/>
      <c r="AE66" s="70"/>
      <c r="AF66" s="70"/>
      <c r="AG66" s="70"/>
      <c r="AH66" s="70"/>
      <c r="AI66" s="70"/>
      <c r="AJ66" s="275"/>
      <c r="AK66" s="70"/>
      <c r="AL66" s="70"/>
      <c r="AM66" s="70"/>
      <c r="AN66" s="275"/>
      <c r="AO66" s="70"/>
      <c r="AP66" s="70"/>
      <c r="AQ66" s="70"/>
      <c r="AR66" s="70"/>
      <c r="AS66" s="70"/>
      <c r="AT66" s="70"/>
      <c r="AU66" s="70"/>
      <c r="AV66" s="70"/>
      <c r="AW66" s="275"/>
      <c r="AX66" s="70"/>
      <c r="AY66" s="275"/>
      <c r="AZ66" s="70"/>
      <c r="BA66" s="70"/>
      <c r="BB66" s="275"/>
      <c r="BC66" s="70"/>
      <c r="BD66" s="70"/>
      <c r="BE66" s="70"/>
      <c r="BF66" s="70"/>
      <c r="BG66" s="70"/>
      <c r="BH66" s="70"/>
      <c r="BI66" s="70"/>
      <c r="BJ66" s="70"/>
      <c r="BK66" s="70"/>
      <c r="BL66" s="70"/>
    </row>
    <row r="67" spans="2:64" ht="18" customHeight="1" x14ac:dyDescent="0.25">
      <c r="B67" s="301"/>
      <c r="C67" s="302"/>
      <c r="D67" s="72" t="s">
        <v>154</v>
      </c>
      <c r="E67" s="74"/>
      <c r="F67" s="74"/>
      <c r="G67" s="73"/>
      <c r="H67" s="73"/>
      <c r="I67" s="73"/>
      <c r="J67" s="73"/>
      <c r="K67" s="73">
        <v>73</v>
      </c>
      <c r="L67" s="73"/>
      <c r="M67" s="73"/>
      <c r="N67" s="73"/>
      <c r="O67" s="73"/>
      <c r="P67" s="73"/>
      <c r="Q67" s="73"/>
      <c r="R67" s="73"/>
      <c r="S67" s="73"/>
      <c r="T67" s="73">
        <v>78</v>
      </c>
      <c r="U67" s="73"/>
      <c r="V67" s="73"/>
      <c r="W67" s="73"/>
      <c r="X67" s="73"/>
      <c r="Y67" s="73"/>
      <c r="Z67" s="73"/>
      <c r="AA67" s="73">
        <v>83</v>
      </c>
      <c r="AB67" s="73"/>
      <c r="AC67" s="73"/>
      <c r="AD67" s="73"/>
      <c r="AE67" s="73"/>
      <c r="AF67" s="73"/>
      <c r="AG67" s="73"/>
      <c r="AH67" s="73"/>
      <c r="AI67" s="73"/>
      <c r="AJ67" s="251"/>
      <c r="AK67" s="73"/>
      <c r="AL67" s="73"/>
      <c r="AM67" s="73"/>
      <c r="AN67" s="251"/>
      <c r="AO67" s="73"/>
      <c r="AP67" s="73"/>
      <c r="AQ67" s="73"/>
      <c r="AR67" s="73"/>
      <c r="AS67" s="73"/>
      <c r="AT67" s="73"/>
      <c r="AU67" s="73"/>
      <c r="AV67" s="73"/>
      <c r="AW67" s="251"/>
      <c r="AX67" s="73"/>
      <c r="AY67" s="251"/>
      <c r="AZ67" s="73"/>
      <c r="BA67" s="73"/>
      <c r="BB67" s="251"/>
      <c r="BC67" s="73"/>
      <c r="BD67" s="73"/>
      <c r="BE67" s="73"/>
      <c r="BF67" s="73"/>
      <c r="BG67" s="73"/>
      <c r="BH67" s="73"/>
      <c r="BI67" s="73"/>
      <c r="BJ67" s="73"/>
      <c r="BK67" s="73"/>
      <c r="BL67" s="73"/>
    </row>
    <row r="68" spans="2:64" ht="18" customHeight="1" x14ac:dyDescent="0.25">
      <c r="B68" s="301"/>
      <c r="C68" s="302"/>
      <c r="D68" s="72" t="s">
        <v>151</v>
      </c>
      <c r="E68" s="74" t="s">
        <v>282</v>
      </c>
      <c r="F68" s="74" t="s">
        <v>282</v>
      </c>
      <c r="G68" s="74" t="s">
        <v>282</v>
      </c>
      <c r="H68" s="73" t="s">
        <v>299</v>
      </c>
      <c r="I68" s="73" t="s">
        <v>299</v>
      </c>
      <c r="J68" s="74" t="s">
        <v>299</v>
      </c>
      <c r="K68" s="74" t="s">
        <v>299</v>
      </c>
      <c r="L68" s="74" t="s">
        <v>299</v>
      </c>
      <c r="M68" s="74"/>
      <c r="N68" s="74"/>
      <c r="O68" s="74" t="s">
        <v>299</v>
      </c>
      <c r="P68" s="74"/>
      <c r="Q68" s="74"/>
      <c r="R68" s="74"/>
      <c r="S68" s="74"/>
      <c r="T68" s="74" t="s">
        <v>374</v>
      </c>
      <c r="U68" s="74"/>
      <c r="V68" s="74" t="s">
        <v>515</v>
      </c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276"/>
      <c r="AK68" s="74"/>
      <c r="AL68" s="74"/>
      <c r="AM68" s="74"/>
      <c r="AN68" s="276"/>
      <c r="AO68" s="74"/>
      <c r="AP68" s="74"/>
      <c r="AQ68" s="74"/>
      <c r="AR68" s="74"/>
      <c r="AS68" s="74"/>
      <c r="AT68" s="74"/>
      <c r="AU68" s="74"/>
      <c r="AV68" s="74"/>
      <c r="AW68" s="276"/>
      <c r="AX68" s="74"/>
      <c r="AY68" s="276"/>
      <c r="AZ68" s="74"/>
      <c r="BA68" s="74"/>
      <c r="BB68" s="276"/>
      <c r="BC68" s="74"/>
      <c r="BD68" s="74"/>
      <c r="BE68" s="74"/>
      <c r="BF68" s="74"/>
      <c r="BG68" s="74"/>
      <c r="BH68" s="74"/>
      <c r="BI68" s="74"/>
      <c r="BJ68" s="74"/>
      <c r="BK68" s="74"/>
      <c r="BL68" s="74"/>
    </row>
    <row r="69" spans="2:64" ht="18" customHeight="1" x14ac:dyDescent="0.25">
      <c r="B69" s="301"/>
      <c r="C69" s="302"/>
      <c r="D69" s="72" t="s">
        <v>157</v>
      </c>
      <c r="E69" s="74"/>
      <c r="F69" s="74"/>
      <c r="G69" s="74">
        <v>73</v>
      </c>
      <c r="H69" s="73">
        <v>70</v>
      </c>
      <c r="I69" s="73">
        <v>73</v>
      </c>
      <c r="J69" s="74">
        <v>72</v>
      </c>
      <c r="K69" s="74"/>
      <c r="L69" s="74"/>
      <c r="M69" s="74"/>
      <c r="N69" s="74"/>
      <c r="O69" s="74">
        <v>71</v>
      </c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276"/>
      <c r="AK69" s="74"/>
      <c r="AL69" s="74"/>
      <c r="AM69" s="74"/>
      <c r="AN69" s="276"/>
      <c r="AO69" s="74"/>
      <c r="AP69" s="74"/>
      <c r="AQ69" s="74"/>
      <c r="AR69" s="74"/>
      <c r="AS69" s="74"/>
      <c r="AT69" s="74"/>
      <c r="AU69" s="74"/>
      <c r="AV69" s="74"/>
      <c r="AW69" s="276"/>
      <c r="AX69" s="74"/>
      <c r="AY69" s="276"/>
      <c r="AZ69" s="74"/>
      <c r="BA69" s="74"/>
      <c r="BB69" s="276"/>
      <c r="BC69" s="74"/>
      <c r="BD69" s="74"/>
      <c r="BE69" s="74"/>
      <c r="BF69" s="74"/>
      <c r="BG69" s="74"/>
      <c r="BH69" s="74"/>
      <c r="BI69" s="74"/>
      <c r="BJ69" s="74"/>
      <c r="BK69" s="74"/>
      <c r="BL69" s="74"/>
    </row>
    <row r="70" spans="2:64" ht="18" customHeight="1" x14ac:dyDescent="0.25">
      <c r="B70" s="301"/>
      <c r="C70" s="302"/>
      <c r="D70" s="154" t="s">
        <v>152</v>
      </c>
      <c r="E70" s="74"/>
      <c r="F70" s="74"/>
      <c r="G70" s="74"/>
      <c r="H70" s="73"/>
      <c r="I70" s="73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276"/>
      <c r="AK70" s="74"/>
      <c r="AL70" s="74"/>
      <c r="AM70" s="74"/>
      <c r="AN70" s="276"/>
      <c r="AO70" s="74"/>
      <c r="AP70" s="74"/>
      <c r="AQ70" s="74"/>
      <c r="AR70" s="74"/>
      <c r="AS70" s="74"/>
      <c r="AT70" s="74"/>
      <c r="AU70" s="74"/>
      <c r="AV70" s="74"/>
      <c r="AW70" s="276"/>
      <c r="AX70" s="74"/>
      <c r="AY70" s="276"/>
      <c r="AZ70" s="74"/>
      <c r="BA70" s="74"/>
      <c r="BB70" s="276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2:64" ht="18" customHeight="1" x14ac:dyDescent="0.25">
      <c r="B71" s="301"/>
      <c r="C71" s="302"/>
      <c r="D71" s="155" t="s">
        <v>153</v>
      </c>
      <c r="E71" s="74"/>
      <c r="F71" s="74"/>
      <c r="G71" s="74"/>
      <c r="H71" s="73"/>
      <c r="I71" s="73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276"/>
      <c r="AK71" s="74"/>
      <c r="AL71" s="74"/>
      <c r="AM71" s="74"/>
      <c r="AN71" s="276"/>
      <c r="AO71" s="74"/>
      <c r="AP71" s="74"/>
      <c r="AQ71" s="74"/>
      <c r="AR71" s="74"/>
      <c r="AS71" s="74"/>
      <c r="AT71" s="74"/>
      <c r="AU71" s="74"/>
      <c r="AV71" s="74"/>
      <c r="AW71" s="276"/>
      <c r="AX71" s="74"/>
      <c r="AY71" s="276"/>
      <c r="AZ71" s="74"/>
      <c r="BA71" s="74"/>
      <c r="BB71" s="276"/>
      <c r="BC71" s="74"/>
      <c r="BD71" s="74"/>
      <c r="BE71" s="74"/>
      <c r="BF71" s="74"/>
      <c r="BG71" s="74"/>
      <c r="BH71" s="74"/>
      <c r="BI71" s="74"/>
      <c r="BJ71" s="74"/>
      <c r="BK71" s="74"/>
      <c r="BL71" s="74"/>
    </row>
    <row r="72" spans="2:64" ht="18" customHeight="1" x14ac:dyDescent="0.25">
      <c r="B72" s="301"/>
      <c r="C72" s="302"/>
      <c r="D72" s="72" t="s">
        <v>156</v>
      </c>
      <c r="E72" s="74"/>
      <c r="F72" s="74"/>
      <c r="G72" s="74"/>
      <c r="H72" s="73"/>
      <c r="I72" s="73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276"/>
      <c r="AK72" s="74"/>
      <c r="AL72" s="74"/>
      <c r="AM72" s="74"/>
      <c r="AN72" s="276"/>
      <c r="AO72" s="74"/>
      <c r="AP72" s="74"/>
      <c r="AQ72" s="74"/>
      <c r="AR72" s="74"/>
      <c r="AS72" s="74"/>
      <c r="AT72" s="74"/>
      <c r="AU72" s="74"/>
      <c r="AV72" s="74"/>
      <c r="AW72" s="276"/>
      <c r="AX72" s="74"/>
      <c r="AY72" s="276"/>
      <c r="AZ72" s="74"/>
      <c r="BA72" s="74"/>
      <c r="BB72" s="276"/>
      <c r="BC72" s="74"/>
      <c r="BD72" s="74"/>
      <c r="BE72" s="74"/>
      <c r="BF72" s="74"/>
      <c r="BG72" s="74"/>
      <c r="BH72" s="74"/>
      <c r="BI72" s="74"/>
      <c r="BJ72" s="74"/>
      <c r="BK72" s="74"/>
      <c r="BL72" s="74"/>
    </row>
    <row r="73" spans="2:64" ht="18" customHeight="1" x14ac:dyDescent="0.25">
      <c r="B73" s="301"/>
      <c r="C73" s="302"/>
      <c r="D73" s="72" t="s">
        <v>158</v>
      </c>
      <c r="E73" s="74"/>
      <c r="F73" s="74"/>
      <c r="G73" s="74"/>
      <c r="H73" s="73"/>
      <c r="I73" s="73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276"/>
      <c r="AK73" s="74"/>
      <c r="AL73" s="74"/>
      <c r="AM73" s="74"/>
      <c r="AN73" s="276"/>
      <c r="AO73" s="74"/>
      <c r="AP73" s="74"/>
      <c r="AQ73" s="74"/>
      <c r="AR73" s="74"/>
      <c r="AS73" s="74"/>
      <c r="AT73" s="74"/>
      <c r="AU73" s="74"/>
      <c r="AV73" s="74"/>
      <c r="AW73" s="276"/>
      <c r="AX73" s="74"/>
      <c r="AY73" s="276"/>
      <c r="AZ73" s="74"/>
      <c r="BA73" s="74"/>
      <c r="BB73" s="276"/>
      <c r="BC73" s="74"/>
      <c r="BD73" s="74"/>
      <c r="BE73" s="74"/>
      <c r="BF73" s="74"/>
      <c r="BG73" s="74"/>
      <c r="BH73" s="74"/>
      <c r="BI73" s="74"/>
      <c r="BJ73" s="74"/>
      <c r="BK73" s="74"/>
      <c r="BL73" s="74"/>
    </row>
    <row r="74" spans="2:64" ht="18" customHeight="1" x14ac:dyDescent="0.25">
      <c r="B74" s="301"/>
      <c r="C74" s="302"/>
      <c r="D74" s="72" t="s">
        <v>159</v>
      </c>
      <c r="E74" s="74"/>
      <c r="F74" s="74"/>
      <c r="G74" s="74"/>
      <c r="H74" s="73"/>
      <c r="I74" s="73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276"/>
      <c r="AK74" s="74"/>
      <c r="AL74" s="74"/>
      <c r="AM74" s="74"/>
      <c r="AN74" s="276"/>
      <c r="AO74" s="74"/>
      <c r="AP74" s="74"/>
      <c r="AQ74" s="74"/>
      <c r="AR74" s="74"/>
      <c r="AS74" s="74"/>
      <c r="AT74" s="74"/>
      <c r="AU74" s="74"/>
      <c r="AV74" s="74"/>
      <c r="AW74" s="276"/>
      <c r="AX74" s="74"/>
      <c r="AY74" s="276"/>
      <c r="AZ74" s="74"/>
      <c r="BA74" s="74"/>
      <c r="BB74" s="276"/>
      <c r="BC74" s="74"/>
      <c r="BD74" s="74"/>
      <c r="BE74" s="74"/>
      <c r="BF74" s="74"/>
      <c r="BG74" s="74"/>
      <c r="BH74" s="74"/>
      <c r="BI74" s="74"/>
      <c r="BJ74" s="74"/>
      <c r="BK74" s="74"/>
      <c r="BL74" s="74"/>
    </row>
    <row r="75" spans="2:64" ht="18" customHeight="1" thickBot="1" x14ac:dyDescent="0.3">
      <c r="B75" s="301"/>
      <c r="C75" s="302"/>
      <c r="D75" s="72" t="s">
        <v>160</v>
      </c>
      <c r="E75" s="74"/>
      <c r="F75" s="74"/>
      <c r="G75" s="74"/>
      <c r="H75" s="73"/>
      <c r="I75" s="73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276"/>
      <c r="AK75" s="74"/>
      <c r="AL75" s="74"/>
      <c r="AM75" s="74"/>
      <c r="AN75" s="276"/>
      <c r="AO75" s="74"/>
      <c r="AP75" s="74"/>
      <c r="AQ75" s="74"/>
      <c r="AR75" s="74"/>
      <c r="AS75" s="74"/>
      <c r="AT75" s="74"/>
      <c r="AU75" s="74"/>
      <c r="AV75" s="74"/>
      <c r="AW75" s="276"/>
      <c r="AX75" s="74"/>
      <c r="AY75" s="276"/>
      <c r="AZ75" s="74"/>
      <c r="BA75" s="74"/>
      <c r="BB75" s="276"/>
      <c r="BC75" s="74"/>
      <c r="BD75" s="74"/>
      <c r="BE75" s="74"/>
      <c r="BF75" s="74"/>
      <c r="BG75" s="74"/>
      <c r="BH75" s="74"/>
      <c r="BI75" s="74"/>
      <c r="BJ75" s="74"/>
      <c r="BK75" s="74"/>
      <c r="BL75" s="74"/>
    </row>
    <row r="76" spans="2:64" ht="18" customHeight="1" x14ac:dyDescent="0.25">
      <c r="B76" s="299" t="s">
        <v>13</v>
      </c>
      <c r="C76" s="300"/>
      <c r="D76" s="119" t="s">
        <v>53</v>
      </c>
      <c r="E76" s="13">
        <v>231000000</v>
      </c>
      <c r="F76" s="14">
        <v>218710000</v>
      </c>
      <c r="G76" s="15">
        <v>224530000</v>
      </c>
      <c r="H76" s="15">
        <v>71350000</v>
      </c>
      <c r="I76" s="14">
        <v>114430000</v>
      </c>
      <c r="J76" s="15">
        <v>20000</v>
      </c>
      <c r="K76" s="15">
        <v>8000000</v>
      </c>
      <c r="L76" s="15">
        <v>130950000</v>
      </c>
      <c r="M76" s="15">
        <v>530000</v>
      </c>
      <c r="N76" s="15">
        <v>2190000</v>
      </c>
      <c r="O76" s="15">
        <v>43000000</v>
      </c>
      <c r="P76" s="15">
        <v>200000</v>
      </c>
      <c r="Q76" s="15">
        <v>400000</v>
      </c>
      <c r="R76" s="15">
        <v>700000</v>
      </c>
      <c r="S76" s="14">
        <v>8110000</v>
      </c>
      <c r="T76" s="15">
        <v>2780000</v>
      </c>
      <c r="U76" s="15">
        <v>800000</v>
      </c>
      <c r="V76" s="15">
        <v>870000</v>
      </c>
      <c r="W76" s="15">
        <v>10990000</v>
      </c>
      <c r="X76" s="15">
        <v>100000</v>
      </c>
      <c r="Y76" s="15">
        <v>1890000</v>
      </c>
      <c r="Z76" s="15">
        <v>3880000</v>
      </c>
      <c r="AA76" s="15">
        <v>485000</v>
      </c>
      <c r="AB76" s="15">
        <v>810000</v>
      </c>
      <c r="AC76" s="15">
        <v>450000</v>
      </c>
      <c r="AD76" s="15">
        <v>630000</v>
      </c>
      <c r="AE76" s="15">
        <v>1550000</v>
      </c>
      <c r="AF76" s="15">
        <v>2560000</v>
      </c>
      <c r="AG76" s="15">
        <v>180000</v>
      </c>
      <c r="AH76" s="15">
        <v>2530000</v>
      </c>
      <c r="AI76" s="15">
        <v>410000</v>
      </c>
      <c r="AJ76" s="277">
        <v>500000</v>
      </c>
      <c r="AK76" s="15">
        <v>150000</v>
      </c>
      <c r="AL76" s="15">
        <v>1340000</v>
      </c>
      <c r="AM76" s="15">
        <v>7435000</v>
      </c>
      <c r="AN76" s="277">
        <v>4150000</v>
      </c>
      <c r="AO76" s="15">
        <v>6550000</v>
      </c>
      <c r="AP76" s="15"/>
      <c r="AQ76" s="15">
        <v>310000</v>
      </c>
      <c r="AR76" s="15">
        <v>1790000</v>
      </c>
      <c r="AS76" s="15">
        <v>910000</v>
      </c>
      <c r="AT76" s="15">
        <v>6950000</v>
      </c>
      <c r="AU76" s="15">
        <v>800000</v>
      </c>
      <c r="AV76" s="15">
        <v>1610000</v>
      </c>
      <c r="AW76" s="277">
        <v>120000</v>
      </c>
      <c r="AX76" s="15">
        <v>4700000</v>
      </c>
      <c r="AY76" s="277">
        <v>1900000</v>
      </c>
      <c r="AZ76" s="15">
        <v>1630000</v>
      </c>
      <c r="BA76" s="15">
        <v>750000</v>
      </c>
      <c r="BB76" s="277">
        <v>1500000</v>
      </c>
      <c r="BC76" s="15">
        <v>2450000</v>
      </c>
      <c r="BD76" s="15">
        <v>640000</v>
      </c>
      <c r="BE76" s="15">
        <v>1840000</v>
      </c>
      <c r="BF76" s="15">
        <v>1290000</v>
      </c>
      <c r="BG76" s="15">
        <v>1000000</v>
      </c>
      <c r="BH76" s="15">
        <v>180000</v>
      </c>
      <c r="BI76" s="15">
        <v>1700000</v>
      </c>
      <c r="BJ76" s="15"/>
      <c r="BK76" s="15"/>
      <c r="BL76" s="15"/>
    </row>
    <row r="77" spans="2:64" ht="18" customHeight="1" x14ac:dyDescent="0.25">
      <c r="B77" s="301"/>
      <c r="C77" s="302"/>
      <c r="D77" s="120" t="s">
        <v>14</v>
      </c>
      <c r="E77" s="212">
        <v>21</v>
      </c>
      <c r="F77" s="213">
        <v>10</v>
      </c>
      <c r="G77" s="214">
        <v>33</v>
      </c>
      <c r="H77" s="214">
        <v>21</v>
      </c>
      <c r="I77" s="213">
        <v>39</v>
      </c>
      <c r="J77" s="214">
        <v>26</v>
      </c>
      <c r="K77" s="214">
        <v>23</v>
      </c>
      <c r="L77" s="214">
        <v>21</v>
      </c>
      <c r="M77" s="214">
        <v>11</v>
      </c>
      <c r="N77" s="214">
        <v>13</v>
      </c>
      <c r="O77" s="214">
        <v>25</v>
      </c>
      <c r="P77" s="214">
        <v>15</v>
      </c>
      <c r="Q77" s="214">
        <v>28</v>
      </c>
      <c r="R77" s="214">
        <v>10</v>
      </c>
      <c r="S77" s="213">
        <v>26</v>
      </c>
      <c r="T77" s="214">
        <v>15</v>
      </c>
      <c r="U77" s="214">
        <v>19</v>
      </c>
      <c r="V77" s="214">
        <v>13</v>
      </c>
      <c r="W77" s="214">
        <v>16</v>
      </c>
      <c r="X77" s="214">
        <v>25</v>
      </c>
      <c r="Y77" s="214">
        <v>15</v>
      </c>
      <c r="Z77" s="214">
        <v>23</v>
      </c>
      <c r="AA77" s="18">
        <v>20</v>
      </c>
      <c r="AB77" s="18">
        <v>6</v>
      </c>
      <c r="AC77" s="18">
        <v>12</v>
      </c>
      <c r="AD77" s="18">
        <v>11</v>
      </c>
      <c r="AE77" s="18">
        <v>12</v>
      </c>
      <c r="AF77" s="18">
        <v>10</v>
      </c>
      <c r="AG77" s="18">
        <v>10</v>
      </c>
      <c r="AH77" s="18">
        <v>9</v>
      </c>
      <c r="AI77" s="18">
        <v>7</v>
      </c>
      <c r="AJ77" s="278">
        <v>1</v>
      </c>
      <c r="AK77" s="18">
        <v>13</v>
      </c>
      <c r="AL77" s="18">
        <v>17</v>
      </c>
      <c r="AM77" s="18">
        <v>10</v>
      </c>
      <c r="AN77" s="278">
        <v>4</v>
      </c>
      <c r="AO77" s="18">
        <v>12</v>
      </c>
      <c r="AP77" s="18">
        <v>12</v>
      </c>
      <c r="AQ77" s="18">
        <v>11</v>
      </c>
      <c r="AR77" s="18">
        <v>9</v>
      </c>
      <c r="AS77" s="18">
        <v>8</v>
      </c>
      <c r="AT77" s="18">
        <v>8</v>
      </c>
      <c r="AU77" s="18">
        <v>6</v>
      </c>
      <c r="AV77" s="18">
        <v>6</v>
      </c>
      <c r="AW77" s="278">
        <v>2</v>
      </c>
      <c r="AX77" s="18">
        <v>3</v>
      </c>
      <c r="AY77" s="238"/>
      <c r="AZ77" s="18">
        <v>7</v>
      </c>
      <c r="BA77" s="18">
        <v>5</v>
      </c>
      <c r="BB77" s="278"/>
      <c r="BC77" s="18">
        <v>6</v>
      </c>
      <c r="BD77" s="18">
        <v>5</v>
      </c>
      <c r="BE77" s="18">
        <v>4</v>
      </c>
      <c r="BF77" s="18">
        <v>7</v>
      </c>
      <c r="BG77" s="18">
        <v>3</v>
      </c>
      <c r="BH77" s="18">
        <v>2</v>
      </c>
      <c r="BI77" s="18"/>
      <c r="BJ77" s="18"/>
      <c r="BK77" s="18"/>
      <c r="BL77" s="18"/>
    </row>
    <row r="78" spans="2:64" ht="18" customHeight="1" x14ac:dyDescent="0.25">
      <c r="B78" s="301"/>
      <c r="C78" s="302"/>
      <c r="D78" s="120" t="s">
        <v>54</v>
      </c>
      <c r="E78" s="16">
        <v>128000000</v>
      </c>
      <c r="F78" s="17">
        <v>95000000</v>
      </c>
      <c r="G78" s="18">
        <v>151000000</v>
      </c>
      <c r="H78" s="18">
        <v>118500000</v>
      </c>
      <c r="I78" s="17">
        <v>148200000</v>
      </c>
      <c r="J78" s="18">
        <v>119000000</v>
      </c>
      <c r="K78" s="18">
        <v>105300000</v>
      </c>
      <c r="L78" s="18">
        <v>125000000</v>
      </c>
      <c r="M78" s="18">
        <v>41500000</v>
      </c>
      <c r="N78" s="18">
        <v>80500000</v>
      </c>
      <c r="O78" s="18">
        <v>101000000</v>
      </c>
      <c r="P78" s="18">
        <v>48500000</v>
      </c>
      <c r="Q78" s="18">
        <v>115500000</v>
      </c>
      <c r="R78" s="18">
        <v>40000000</v>
      </c>
      <c r="S78" s="17">
        <v>126000000</v>
      </c>
      <c r="T78" s="18">
        <v>75000000</v>
      </c>
      <c r="U78" s="18">
        <v>143000000</v>
      </c>
      <c r="V78" s="18">
        <v>80000000</v>
      </c>
      <c r="W78" s="18">
        <v>62000000</v>
      </c>
      <c r="X78" s="18">
        <v>100000000</v>
      </c>
      <c r="Y78" s="18">
        <v>69500000</v>
      </c>
      <c r="Z78" s="18">
        <v>117500000</v>
      </c>
      <c r="AA78" s="18">
        <v>75500000</v>
      </c>
      <c r="AB78" s="18">
        <v>27000000</v>
      </c>
      <c r="AC78" s="18">
        <v>56000000</v>
      </c>
      <c r="AD78" s="18">
        <v>36000000</v>
      </c>
      <c r="AE78" s="18">
        <v>39500000</v>
      </c>
      <c r="AF78" s="18">
        <v>34500000</v>
      </c>
      <c r="AG78" s="18">
        <v>37000000</v>
      </c>
      <c r="AH78" s="18">
        <v>33000000</v>
      </c>
      <c r="AI78" s="18">
        <v>29000000</v>
      </c>
      <c r="AJ78" s="278">
        <v>4000000</v>
      </c>
      <c r="AK78" s="18">
        <v>21000000</v>
      </c>
      <c r="AL78" s="18">
        <v>42000000</v>
      </c>
      <c r="AM78" s="18">
        <v>27000000</v>
      </c>
      <c r="AN78" s="278">
        <v>13500000</v>
      </c>
      <c r="AO78" s="18">
        <v>35500000</v>
      </c>
      <c r="AP78" s="18">
        <v>31000000</v>
      </c>
      <c r="AQ78" s="18">
        <v>28000000</v>
      </c>
      <c r="AR78" s="18">
        <v>260000000</v>
      </c>
      <c r="AS78" s="18">
        <v>23000000</v>
      </c>
      <c r="AT78" s="18">
        <v>18500000</v>
      </c>
      <c r="AU78" s="18">
        <v>16500000</v>
      </c>
      <c r="AV78" s="18">
        <v>22000000</v>
      </c>
      <c r="AW78" s="278">
        <v>8000000</v>
      </c>
      <c r="AX78" s="18">
        <v>7000000</v>
      </c>
      <c r="AY78" s="238"/>
      <c r="AZ78" s="18">
        <v>13000000</v>
      </c>
      <c r="BA78" s="18">
        <v>2000000</v>
      </c>
      <c r="BB78" s="278"/>
      <c r="BC78" s="18">
        <v>26000000</v>
      </c>
      <c r="BD78" s="18">
        <v>18000000</v>
      </c>
      <c r="BE78" s="18">
        <v>11000000</v>
      </c>
      <c r="BF78" s="18">
        <v>53000000</v>
      </c>
      <c r="BG78" s="18">
        <v>7500000</v>
      </c>
      <c r="BH78" s="18">
        <v>5500000</v>
      </c>
      <c r="BI78" s="18"/>
      <c r="BJ78" s="18"/>
      <c r="BK78" s="18"/>
      <c r="BL78" s="18"/>
    </row>
    <row r="79" spans="2:64" ht="18" customHeight="1" x14ac:dyDescent="0.25">
      <c r="B79" s="301"/>
      <c r="C79" s="302"/>
      <c r="D79" s="120" t="s">
        <v>55</v>
      </c>
      <c r="E79" s="16">
        <v>10000000</v>
      </c>
      <c r="F79" s="17">
        <v>25000000</v>
      </c>
      <c r="G79" s="18">
        <v>10000000</v>
      </c>
      <c r="H79" s="18">
        <v>10000000</v>
      </c>
      <c r="I79" s="17">
        <v>10000000</v>
      </c>
      <c r="J79" s="18">
        <v>20000000</v>
      </c>
      <c r="K79" s="18">
        <v>10000000</v>
      </c>
      <c r="L79" s="18">
        <v>10000000</v>
      </c>
      <c r="M79" s="18">
        <v>6000000</v>
      </c>
      <c r="N79" s="18">
        <v>10000000</v>
      </c>
      <c r="O79" s="18">
        <v>5000000</v>
      </c>
      <c r="P79" s="18">
        <v>5000000</v>
      </c>
      <c r="Q79" s="18">
        <v>8500000</v>
      </c>
      <c r="R79" s="18">
        <v>10000000</v>
      </c>
      <c r="S79" s="18">
        <v>10000000</v>
      </c>
      <c r="T79" s="18">
        <v>9000000</v>
      </c>
      <c r="U79" s="18">
        <v>20000000</v>
      </c>
      <c r="V79" s="18">
        <v>10000000</v>
      </c>
      <c r="W79" s="18">
        <v>5000000</v>
      </c>
      <c r="X79" s="18">
        <v>10000000</v>
      </c>
      <c r="Y79" s="18">
        <v>9000000</v>
      </c>
      <c r="Z79" s="18">
        <v>15000000</v>
      </c>
      <c r="AA79" s="18">
        <v>8000000</v>
      </c>
      <c r="AB79" s="18">
        <v>5000000</v>
      </c>
      <c r="AC79" s="18">
        <v>8000000</v>
      </c>
      <c r="AD79" s="18">
        <v>6000000</v>
      </c>
      <c r="AE79" s="18">
        <v>7000000</v>
      </c>
      <c r="AF79" s="18">
        <v>5000000</v>
      </c>
      <c r="AG79" s="18">
        <v>4000000</v>
      </c>
      <c r="AH79" s="18">
        <v>6000000</v>
      </c>
      <c r="AI79" s="18">
        <v>5000000</v>
      </c>
      <c r="AJ79" s="278">
        <v>4000000</v>
      </c>
      <c r="AK79" s="18">
        <v>4000000</v>
      </c>
      <c r="AL79" s="18">
        <v>3000000</v>
      </c>
      <c r="AM79" s="18">
        <v>4000000</v>
      </c>
      <c r="AN79" s="278">
        <v>3500000</v>
      </c>
      <c r="AO79" s="18">
        <v>4000000</v>
      </c>
      <c r="AP79" s="18">
        <v>2500000</v>
      </c>
      <c r="AQ79" s="18">
        <v>3500000</v>
      </c>
      <c r="AR79" s="18">
        <v>5000000</v>
      </c>
      <c r="AS79" s="18">
        <v>4000000</v>
      </c>
      <c r="AT79" s="18">
        <v>2500000</v>
      </c>
      <c r="AU79" s="18">
        <v>2500000</v>
      </c>
      <c r="AV79" s="18">
        <v>5000000</v>
      </c>
      <c r="AW79" s="278">
        <v>4000000</v>
      </c>
      <c r="AX79" s="18">
        <v>2000000</v>
      </c>
      <c r="AY79" s="238"/>
      <c r="AZ79" s="18">
        <v>2000000</v>
      </c>
      <c r="BA79" s="18">
        <v>7000000</v>
      </c>
      <c r="BB79" s="278"/>
      <c r="BC79" s="18">
        <v>5000000</v>
      </c>
      <c r="BD79" s="18">
        <v>5000000</v>
      </c>
      <c r="BE79" s="18">
        <v>3000000</v>
      </c>
      <c r="BF79" s="18">
        <v>2500000</v>
      </c>
      <c r="BG79" s="18">
        <v>2000000</v>
      </c>
      <c r="BH79" s="18">
        <v>3500000</v>
      </c>
      <c r="BI79" s="18"/>
      <c r="BJ79" s="18"/>
      <c r="BK79" s="18"/>
      <c r="BL79" s="18"/>
    </row>
    <row r="80" spans="2:64" ht="18" customHeight="1" x14ac:dyDescent="0.25">
      <c r="B80" s="301"/>
      <c r="C80" s="302"/>
      <c r="D80" s="120" t="s">
        <v>56</v>
      </c>
      <c r="E80" s="16">
        <v>2500000</v>
      </c>
      <c r="F80" s="17">
        <v>3000000</v>
      </c>
      <c r="G80" s="18">
        <v>2000000</v>
      </c>
      <c r="H80" s="18">
        <v>1500000</v>
      </c>
      <c r="I80" s="17">
        <v>700000</v>
      </c>
      <c r="J80" s="18">
        <v>2000000</v>
      </c>
      <c r="K80" s="18">
        <v>2000000</v>
      </c>
      <c r="L80" s="18">
        <v>1000000</v>
      </c>
      <c r="M80" s="18">
        <v>2000000</v>
      </c>
      <c r="N80" s="18">
        <v>2500000</v>
      </c>
      <c r="O80" s="18">
        <v>2000000</v>
      </c>
      <c r="P80" s="18">
        <v>1500000</v>
      </c>
      <c r="Q80" s="18">
        <v>2000000</v>
      </c>
      <c r="R80" s="18">
        <v>2000000</v>
      </c>
      <c r="S80" s="18">
        <v>2000000</v>
      </c>
      <c r="T80" s="18">
        <v>1500000</v>
      </c>
      <c r="U80" s="18">
        <v>3000000</v>
      </c>
      <c r="V80" s="18">
        <v>2000000</v>
      </c>
      <c r="W80" s="18">
        <v>200000</v>
      </c>
      <c r="X80" s="18">
        <v>2000000</v>
      </c>
      <c r="Y80" s="18">
        <v>1500000</v>
      </c>
      <c r="Z80" s="18">
        <v>3000000</v>
      </c>
      <c r="AA80" s="18">
        <v>1500000</v>
      </c>
      <c r="AB80" s="18">
        <v>4000000</v>
      </c>
      <c r="AC80" s="18">
        <v>2000000</v>
      </c>
      <c r="AD80" s="18">
        <v>2500000</v>
      </c>
      <c r="AE80" s="18">
        <v>1500000</v>
      </c>
      <c r="AF80" s="18">
        <v>2000000</v>
      </c>
      <c r="AG80" s="18">
        <v>3000000</v>
      </c>
      <c r="AH80" s="18">
        <v>2000000</v>
      </c>
      <c r="AI80" s="18">
        <v>2500000</v>
      </c>
      <c r="AJ80" s="278">
        <v>4000000</v>
      </c>
      <c r="AK80" s="18">
        <v>1000000</v>
      </c>
      <c r="AL80" s="18">
        <v>1500000</v>
      </c>
      <c r="AM80" s="18">
        <v>2000000</v>
      </c>
      <c r="AN80" s="278">
        <v>2000000</v>
      </c>
      <c r="AO80" s="18">
        <v>2000000</v>
      </c>
      <c r="AP80" s="18">
        <v>2000000</v>
      </c>
      <c r="AQ80" s="18">
        <v>2000000</v>
      </c>
      <c r="AR80" s="18">
        <v>2500000</v>
      </c>
      <c r="AS80" s="18">
        <v>2500000</v>
      </c>
      <c r="AT80" s="18">
        <v>2500000</v>
      </c>
      <c r="AU80" s="18">
        <v>2000000</v>
      </c>
      <c r="AV80" s="18">
        <v>3000000</v>
      </c>
      <c r="AW80" s="278">
        <v>4000000</v>
      </c>
      <c r="AX80" s="18">
        <v>2000000</v>
      </c>
      <c r="AY80" s="238"/>
      <c r="AZ80" s="18">
        <v>2000000</v>
      </c>
      <c r="BA80" s="18">
        <v>3000000</v>
      </c>
      <c r="BB80" s="278"/>
      <c r="BC80" s="18">
        <v>3500000</v>
      </c>
      <c r="BD80" s="18">
        <v>3000000</v>
      </c>
      <c r="BE80" s="18">
        <v>2000000</v>
      </c>
      <c r="BF80" s="18">
        <v>1500000</v>
      </c>
      <c r="BG80" s="18">
        <v>2000000</v>
      </c>
      <c r="BH80" s="18">
        <v>2000000</v>
      </c>
      <c r="BI80" s="18"/>
      <c r="BJ80" s="18"/>
      <c r="BK80" s="18"/>
      <c r="BL80" s="18"/>
    </row>
    <row r="81" spans="2:64" ht="18" customHeight="1" x14ac:dyDescent="0.25">
      <c r="B81" s="301"/>
      <c r="C81" s="302"/>
      <c r="D81" s="120" t="s">
        <v>57</v>
      </c>
      <c r="E81" s="19">
        <f t="shared" ref="E81:L81" si="75">E78/E77</f>
        <v>6095238.0952380951</v>
      </c>
      <c r="F81" s="20"/>
      <c r="G81" s="20">
        <f t="shared" si="75"/>
        <v>4575757.5757575762</v>
      </c>
      <c r="H81" s="20">
        <f t="shared" si="75"/>
        <v>5642857.1428571427</v>
      </c>
      <c r="I81" s="20">
        <f t="shared" si="75"/>
        <v>3800000</v>
      </c>
      <c r="J81" s="20">
        <f t="shared" si="75"/>
        <v>4576923.076923077</v>
      </c>
      <c r="K81" s="20">
        <f t="shared" si="75"/>
        <v>4578260.8695652178</v>
      </c>
      <c r="L81" s="20">
        <f t="shared" si="75"/>
        <v>5952380.9523809524</v>
      </c>
      <c r="M81" s="20">
        <f t="shared" ref="M81:X81" si="76">M78/M77</f>
        <v>3772727.2727272729</v>
      </c>
      <c r="N81" s="20">
        <f t="shared" si="76"/>
        <v>6192307.692307692</v>
      </c>
      <c r="O81" s="20">
        <f t="shared" si="76"/>
        <v>4040000</v>
      </c>
      <c r="P81" s="20">
        <f t="shared" si="76"/>
        <v>3233333.3333333335</v>
      </c>
      <c r="Q81" s="20">
        <f t="shared" si="76"/>
        <v>4125000</v>
      </c>
      <c r="R81" s="20">
        <f t="shared" si="76"/>
        <v>4000000</v>
      </c>
      <c r="S81" s="20">
        <f t="shared" si="76"/>
        <v>4846153.846153846</v>
      </c>
      <c r="T81" s="20">
        <f t="shared" si="76"/>
        <v>5000000</v>
      </c>
      <c r="U81" s="20">
        <f t="shared" si="76"/>
        <v>7526315.7894736845</v>
      </c>
      <c r="V81" s="20">
        <f t="shared" si="76"/>
        <v>6153846.153846154</v>
      </c>
      <c r="W81" s="20">
        <f t="shared" si="76"/>
        <v>3875000</v>
      </c>
      <c r="X81" s="20">
        <f t="shared" si="76"/>
        <v>4000000</v>
      </c>
      <c r="Y81" s="20">
        <f t="shared" ref="Y81:AH81" si="77">Y78/Y77</f>
        <v>4633333.333333333</v>
      </c>
      <c r="Z81" s="20">
        <f t="shared" si="77"/>
        <v>5108695.6521739131</v>
      </c>
      <c r="AA81" s="20">
        <f t="shared" si="77"/>
        <v>3775000</v>
      </c>
      <c r="AB81" s="20">
        <f t="shared" si="77"/>
        <v>4500000</v>
      </c>
      <c r="AC81" s="20">
        <f t="shared" si="77"/>
        <v>4666666.666666667</v>
      </c>
      <c r="AD81" s="20">
        <f t="shared" si="77"/>
        <v>3272727.2727272729</v>
      </c>
      <c r="AE81" s="20">
        <f t="shared" si="77"/>
        <v>3291666.6666666665</v>
      </c>
      <c r="AF81" s="20">
        <f t="shared" si="77"/>
        <v>3450000</v>
      </c>
      <c r="AG81" s="20">
        <f t="shared" si="77"/>
        <v>3700000</v>
      </c>
      <c r="AH81" s="20">
        <f t="shared" si="77"/>
        <v>3666666.6666666665</v>
      </c>
      <c r="AI81" s="20">
        <f t="shared" ref="AI81:AW81" si="78">AI78/AI77</f>
        <v>4142857.1428571427</v>
      </c>
      <c r="AJ81" s="279">
        <f t="shared" si="78"/>
        <v>4000000</v>
      </c>
      <c r="AK81" s="20">
        <f t="shared" si="78"/>
        <v>1615384.6153846155</v>
      </c>
      <c r="AL81" s="20">
        <f t="shared" si="78"/>
        <v>2470588.2352941176</v>
      </c>
      <c r="AM81" s="20">
        <f t="shared" si="78"/>
        <v>2700000</v>
      </c>
      <c r="AN81" s="279">
        <f t="shared" si="78"/>
        <v>3375000</v>
      </c>
      <c r="AO81" s="20">
        <f t="shared" si="78"/>
        <v>2958333.3333333335</v>
      </c>
      <c r="AP81" s="20">
        <f t="shared" si="78"/>
        <v>2583333.3333333335</v>
      </c>
      <c r="AQ81" s="20">
        <f t="shared" si="78"/>
        <v>2545454.5454545454</v>
      </c>
      <c r="AR81" s="20">
        <f t="shared" si="78"/>
        <v>28888888.888888888</v>
      </c>
      <c r="AS81" s="20">
        <f t="shared" si="78"/>
        <v>2875000</v>
      </c>
      <c r="AT81" s="20">
        <f t="shared" si="78"/>
        <v>2312500</v>
      </c>
      <c r="AU81" s="20">
        <f t="shared" si="78"/>
        <v>2750000</v>
      </c>
      <c r="AV81" s="20">
        <f t="shared" si="78"/>
        <v>3666666.6666666665</v>
      </c>
      <c r="AW81" s="279">
        <f t="shared" si="78"/>
        <v>4000000</v>
      </c>
      <c r="AX81" s="20">
        <f t="shared" ref="AX81:BL81" si="79">AX78/AX77</f>
        <v>2333333.3333333335</v>
      </c>
      <c r="AY81" s="239" t="e">
        <f t="shared" si="79"/>
        <v>#DIV/0!</v>
      </c>
      <c r="AZ81" s="20">
        <f t="shared" si="79"/>
        <v>1857142.857142857</v>
      </c>
      <c r="BA81" s="20">
        <f t="shared" si="79"/>
        <v>400000</v>
      </c>
      <c r="BB81" s="279" t="e">
        <f t="shared" si="79"/>
        <v>#DIV/0!</v>
      </c>
      <c r="BC81" s="20">
        <f t="shared" si="79"/>
        <v>4333333.333333333</v>
      </c>
      <c r="BD81" s="20">
        <f t="shared" si="79"/>
        <v>3600000</v>
      </c>
      <c r="BE81" s="20">
        <f t="shared" si="79"/>
        <v>2750000</v>
      </c>
      <c r="BF81" s="20">
        <f t="shared" si="79"/>
        <v>7571428.5714285718</v>
      </c>
      <c r="BG81" s="20">
        <f t="shared" si="79"/>
        <v>2500000</v>
      </c>
      <c r="BH81" s="20">
        <f t="shared" si="79"/>
        <v>2750000</v>
      </c>
      <c r="BI81" s="20" t="e">
        <f>BI78/BI77</f>
        <v>#DIV/0!</v>
      </c>
      <c r="BJ81" s="20" t="e">
        <f t="shared" ref="BJ81:BK81" si="80">BJ78/BJ77</f>
        <v>#DIV/0!</v>
      </c>
      <c r="BK81" s="20" t="e">
        <f t="shared" si="80"/>
        <v>#DIV/0!</v>
      </c>
      <c r="BL81" s="20" t="e">
        <f t="shared" si="79"/>
        <v>#DIV/0!</v>
      </c>
    </row>
    <row r="82" spans="2:64" ht="18" customHeight="1" x14ac:dyDescent="0.25">
      <c r="B82" s="301"/>
      <c r="C82" s="302"/>
      <c r="D82" s="120" t="s">
        <v>27</v>
      </c>
      <c r="E82" s="212" t="s">
        <v>192</v>
      </c>
      <c r="F82" s="213" t="s">
        <v>192</v>
      </c>
      <c r="G82" s="214" t="s">
        <v>192</v>
      </c>
      <c r="H82" s="214" t="s">
        <v>192</v>
      </c>
      <c r="I82" s="213" t="s">
        <v>192</v>
      </c>
      <c r="J82" s="214" t="s">
        <v>192</v>
      </c>
      <c r="K82" s="214" t="s">
        <v>192</v>
      </c>
      <c r="L82" s="214" t="s">
        <v>192</v>
      </c>
      <c r="M82" s="214" t="s">
        <v>192</v>
      </c>
      <c r="N82" s="214" t="s">
        <v>192</v>
      </c>
      <c r="O82" s="214" t="s">
        <v>192</v>
      </c>
      <c r="P82" s="214" t="s">
        <v>192</v>
      </c>
      <c r="Q82" s="214" t="s">
        <v>192</v>
      </c>
      <c r="R82" s="18" t="s">
        <v>192</v>
      </c>
      <c r="S82" s="18" t="s">
        <v>192</v>
      </c>
      <c r="T82" s="18" t="s">
        <v>192</v>
      </c>
      <c r="U82" s="18" t="s">
        <v>192</v>
      </c>
      <c r="V82" s="18" t="s">
        <v>192</v>
      </c>
      <c r="W82" s="18" t="s">
        <v>192</v>
      </c>
      <c r="X82" s="18" t="s">
        <v>192</v>
      </c>
      <c r="Y82" s="18" t="s">
        <v>192</v>
      </c>
      <c r="Z82" s="18" t="s">
        <v>192</v>
      </c>
      <c r="AA82" s="18" t="s">
        <v>192</v>
      </c>
      <c r="AB82" s="18" t="s">
        <v>192</v>
      </c>
      <c r="AC82" s="18" t="s">
        <v>192</v>
      </c>
      <c r="AD82" s="18" t="s">
        <v>192</v>
      </c>
      <c r="AE82" s="18" t="s">
        <v>192</v>
      </c>
      <c r="AF82" s="18" t="s">
        <v>192</v>
      </c>
      <c r="AG82" s="18" t="s">
        <v>192</v>
      </c>
      <c r="AH82" s="18" t="s">
        <v>192</v>
      </c>
      <c r="AI82" s="18" t="s">
        <v>192</v>
      </c>
      <c r="AJ82" s="278" t="s">
        <v>192</v>
      </c>
      <c r="AK82" s="18" t="s">
        <v>192</v>
      </c>
      <c r="AL82" s="18" t="s">
        <v>192</v>
      </c>
      <c r="AM82" s="18" t="s">
        <v>192</v>
      </c>
      <c r="AN82" s="278" t="s">
        <v>192</v>
      </c>
      <c r="AO82" s="18" t="s">
        <v>192</v>
      </c>
      <c r="AP82" s="18" t="s">
        <v>192</v>
      </c>
      <c r="AQ82" s="18" t="s">
        <v>192</v>
      </c>
      <c r="AR82" s="18" t="s">
        <v>192</v>
      </c>
      <c r="AS82" s="18" t="s">
        <v>192</v>
      </c>
      <c r="AT82" s="18" t="s">
        <v>192</v>
      </c>
      <c r="AU82" s="18" t="s">
        <v>192</v>
      </c>
      <c r="AV82" s="18" t="s">
        <v>192</v>
      </c>
      <c r="AW82" s="278" t="s">
        <v>192</v>
      </c>
      <c r="AX82" s="18" t="s">
        <v>192</v>
      </c>
      <c r="AY82" s="238"/>
      <c r="AZ82" s="18" t="s">
        <v>192</v>
      </c>
      <c r="BA82" s="18" t="s">
        <v>192</v>
      </c>
      <c r="BB82" s="278"/>
      <c r="BC82" s="18" t="s">
        <v>192</v>
      </c>
      <c r="BD82" s="18" t="s">
        <v>192</v>
      </c>
      <c r="BE82" s="18" t="s">
        <v>192</v>
      </c>
      <c r="BF82" s="18" t="s">
        <v>192</v>
      </c>
      <c r="BG82" s="18" t="s">
        <v>192</v>
      </c>
      <c r="BH82" s="18" t="s">
        <v>192</v>
      </c>
      <c r="BI82" s="18"/>
      <c r="BJ82" s="18"/>
      <c r="BK82" s="18"/>
      <c r="BL82" s="18"/>
    </row>
    <row r="83" spans="2:64" ht="18" customHeight="1" x14ac:dyDescent="0.25">
      <c r="B83" s="301"/>
      <c r="C83" s="302"/>
      <c r="D83" s="120" t="s">
        <v>65</v>
      </c>
      <c r="E83" s="212">
        <v>7</v>
      </c>
      <c r="F83" s="232">
        <v>8</v>
      </c>
      <c r="G83" s="214">
        <v>6</v>
      </c>
      <c r="H83" s="214">
        <v>7</v>
      </c>
      <c r="I83" s="213">
        <v>6</v>
      </c>
      <c r="J83" s="214">
        <v>5</v>
      </c>
      <c r="K83" s="214">
        <v>5</v>
      </c>
      <c r="L83" s="214">
        <v>4</v>
      </c>
      <c r="M83" s="214">
        <v>4</v>
      </c>
      <c r="N83" s="214">
        <v>5</v>
      </c>
      <c r="O83" s="214">
        <v>6</v>
      </c>
      <c r="P83" s="214">
        <v>5</v>
      </c>
      <c r="Q83" s="214">
        <v>4</v>
      </c>
      <c r="R83" s="18">
        <v>4</v>
      </c>
      <c r="S83" s="18">
        <v>5</v>
      </c>
      <c r="T83" s="18">
        <v>6</v>
      </c>
      <c r="U83" s="18">
        <v>5</v>
      </c>
      <c r="V83" s="18">
        <v>5</v>
      </c>
      <c r="W83" s="18">
        <v>5</v>
      </c>
      <c r="X83" s="18">
        <v>6</v>
      </c>
      <c r="Y83" s="18">
        <v>4</v>
      </c>
      <c r="Z83" s="18">
        <v>11</v>
      </c>
      <c r="AA83" s="18">
        <v>5</v>
      </c>
      <c r="AB83" s="18">
        <v>5</v>
      </c>
      <c r="AC83" s="18">
        <v>6</v>
      </c>
      <c r="AD83" s="18">
        <v>5</v>
      </c>
      <c r="AE83" s="18">
        <v>5</v>
      </c>
      <c r="AF83" s="18">
        <v>4</v>
      </c>
      <c r="AG83" s="18">
        <v>6</v>
      </c>
      <c r="AH83" s="18">
        <v>4</v>
      </c>
      <c r="AI83" s="18">
        <v>9</v>
      </c>
      <c r="AJ83" s="238">
        <v>8</v>
      </c>
      <c r="AK83" s="18">
        <v>5</v>
      </c>
      <c r="AL83" s="18">
        <v>5</v>
      </c>
      <c r="AM83" s="18">
        <v>4</v>
      </c>
      <c r="AN83" s="278">
        <v>5</v>
      </c>
      <c r="AO83" s="18">
        <v>5</v>
      </c>
      <c r="AP83" s="18">
        <v>5</v>
      </c>
      <c r="AQ83" s="18">
        <v>4</v>
      </c>
      <c r="AR83" s="18">
        <v>5</v>
      </c>
      <c r="AS83" s="18">
        <v>5</v>
      </c>
      <c r="AT83" s="18">
        <v>5</v>
      </c>
      <c r="AU83" s="18">
        <v>5</v>
      </c>
      <c r="AV83" s="18">
        <v>5</v>
      </c>
      <c r="AW83" s="278">
        <v>8</v>
      </c>
      <c r="AX83" s="18">
        <v>6</v>
      </c>
      <c r="AY83" s="238"/>
      <c r="AZ83" s="18">
        <v>4</v>
      </c>
      <c r="BA83" s="18">
        <v>6</v>
      </c>
      <c r="BB83" s="278"/>
      <c r="BC83" s="18">
        <v>5</v>
      </c>
      <c r="BD83" s="18">
        <v>8</v>
      </c>
      <c r="BE83" s="18">
        <v>5</v>
      </c>
      <c r="BF83" s="18">
        <v>3</v>
      </c>
      <c r="BG83" s="18">
        <v>4</v>
      </c>
      <c r="BH83" s="18">
        <v>7</v>
      </c>
      <c r="BI83" s="18"/>
      <c r="BJ83" s="18"/>
      <c r="BK83" s="18"/>
      <c r="BL83" s="18"/>
    </row>
    <row r="84" spans="2:64" ht="18" customHeight="1" x14ac:dyDescent="0.25">
      <c r="B84" s="301"/>
      <c r="C84" s="302"/>
      <c r="D84" s="120" t="s">
        <v>90</v>
      </c>
      <c r="E84" s="212">
        <v>24</v>
      </c>
      <c r="F84" s="214">
        <v>24</v>
      </c>
      <c r="G84" s="214">
        <v>24</v>
      </c>
      <c r="H84" s="214">
        <v>24</v>
      </c>
      <c r="I84" s="214">
        <v>24</v>
      </c>
      <c r="J84" s="214">
        <v>24</v>
      </c>
      <c r="K84" s="214">
        <v>24</v>
      </c>
      <c r="L84" s="214">
        <v>24</v>
      </c>
      <c r="M84" s="214">
        <v>24</v>
      </c>
      <c r="N84" s="214">
        <v>24</v>
      </c>
      <c r="O84" s="214">
        <v>24</v>
      </c>
      <c r="P84" s="214">
        <v>24</v>
      </c>
      <c r="Q84" s="18">
        <v>24</v>
      </c>
      <c r="R84" s="18">
        <v>24</v>
      </c>
      <c r="S84" s="18">
        <v>24</v>
      </c>
      <c r="T84" s="18">
        <v>24</v>
      </c>
      <c r="U84" s="18">
        <v>24</v>
      </c>
      <c r="V84" s="18">
        <v>24</v>
      </c>
      <c r="W84" s="18">
        <v>24</v>
      </c>
      <c r="X84" s="18">
        <v>24</v>
      </c>
      <c r="Y84" s="18">
        <v>24</v>
      </c>
      <c r="Z84" s="18">
        <v>24</v>
      </c>
      <c r="AA84" s="18">
        <v>24</v>
      </c>
      <c r="AB84" s="18">
        <v>24</v>
      </c>
      <c r="AC84" s="18">
        <v>24</v>
      </c>
      <c r="AD84" s="18">
        <v>24</v>
      </c>
      <c r="AE84" s="18">
        <v>24</v>
      </c>
      <c r="AF84" s="18">
        <v>24</v>
      </c>
      <c r="AG84" s="18">
        <v>24</v>
      </c>
      <c r="AH84" s="18">
        <v>24</v>
      </c>
      <c r="AI84" s="18">
        <v>24</v>
      </c>
      <c r="AJ84" s="238">
        <v>24</v>
      </c>
      <c r="AK84" s="18">
        <v>24</v>
      </c>
      <c r="AL84" s="18">
        <v>24</v>
      </c>
      <c r="AM84" s="18">
        <v>24</v>
      </c>
      <c r="AN84" s="278">
        <v>24</v>
      </c>
      <c r="AO84" s="18">
        <v>24</v>
      </c>
      <c r="AP84" s="18">
        <v>24</v>
      </c>
      <c r="AQ84" s="18">
        <v>24</v>
      </c>
      <c r="AR84" s="18">
        <v>24</v>
      </c>
      <c r="AS84" s="18">
        <v>24</v>
      </c>
      <c r="AT84" s="18">
        <v>24</v>
      </c>
      <c r="AU84" s="18">
        <v>24</v>
      </c>
      <c r="AV84" s="18">
        <v>24</v>
      </c>
      <c r="AW84" s="278">
        <v>24</v>
      </c>
      <c r="AX84" s="18">
        <v>24</v>
      </c>
      <c r="AY84" s="238"/>
      <c r="AZ84" s="18">
        <v>24</v>
      </c>
      <c r="BA84" s="18">
        <v>24</v>
      </c>
      <c r="BB84" s="278"/>
      <c r="BC84" s="18">
        <v>24</v>
      </c>
      <c r="BD84" s="18">
        <v>24</v>
      </c>
      <c r="BE84" s="18">
        <v>24</v>
      </c>
      <c r="BF84" s="18">
        <v>24</v>
      </c>
      <c r="BG84" s="18">
        <v>24</v>
      </c>
      <c r="BH84" s="18">
        <v>24</v>
      </c>
      <c r="BI84" s="18"/>
      <c r="BJ84" s="18"/>
      <c r="BK84" s="18"/>
      <c r="BL84" s="18"/>
    </row>
    <row r="85" spans="2:64" ht="18" customHeight="1" x14ac:dyDescent="0.25">
      <c r="B85" s="301"/>
      <c r="C85" s="302"/>
      <c r="D85" s="120" t="s">
        <v>100</v>
      </c>
      <c r="E85" s="212">
        <v>2</v>
      </c>
      <c r="F85" s="213">
        <v>2</v>
      </c>
      <c r="G85" s="214">
        <v>2</v>
      </c>
      <c r="H85" s="214">
        <v>2</v>
      </c>
      <c r="I85" s="213">
        <v>2</v>
      </c>
      <c r="J85" s="214">
        <v>2</v>
      </c>
      <c r="K85" s="214">
        <v>2</v>
      </c>
      <c r="L85" s="214">
        <v>2</v>
      </c>
      <c r="M85" s="214">
        <v>2</v>
      </c>
      <c r="N85" s="214">
        <v>2</v>
      </c>
      <c r="O85" s="214">
        <v>2</v>
      </c>
      <c r="P85" s="214">
        <v>2</v>
      </c>
      <c r="Q85" s="18">
        <v>2</v>
      </c>
      <c r="R85" s="18">
        <v>2</v>
      </c>
      <c r="S85" s="18">
        <v>2</v>
      </c>
      <c r="T85" s="18">
        <v>2</v>
      </c>
      <c r="U85" s="18">
        <v>2</v>
      </c>
      <c r="V85" s="18">
        <v>2</v>
      </c>
      <c r="W85" s="18">
        <v>2</v>
      </c>
      <c r="X85" s="18">
        <v>2</v>
      </c>
      <c r="Y85" s="18">
        <v>2</v>
      </c>
      <c r="Z85" s="18">
        <v>2</v>
      </c>
      <c r="AA85" s="18">
        <v>2</v>
      </c>
      <c r="AB85" s="18">
        <v>2</v>
      </c>
      <c r="AC85" s="18">
        <v>2</v>
      </c>
      <c r="AD85" s="18">
        <v>2</v>
      </c>
      <c r="AE85" s="18">
        <v>2</v>
      </c>
      <c r="AF85" s="18">
        <v>2</v>
      </c>
      <c r="AG85" s="18">
        <v>2</v>
      </c>
      <c r="AH85" s="18">
        <v>2</v>
      </c>
      <c r="AI85" s="18">
        <v>2</v>
      </c>
      <c r="AJ85" s="238">
        <v>2</v>
      </c>
      <c r="AK85" s="18">
        <v>2</v>
      </c>
      <c r="AL85" s="18">
        <v>2</v>
      </c>
      <c r="AM85" s="18">
        <v>2</v>
      </c>
      <c r="AN85" s="278">
        <v>2</v>
      </c>
      <c r="AO85" s="18">
        <v>2</v>
      </c>
      <c r="AP85" s="18">
        <v>2</v>
      </c>
      <c r="AQ85" s="18">
        <v>2</v>
      </c>
      <c r="AR85" s="18">
        <v>2</v>
      </c>
      <c r="AS85" s="18">
        <v>2</v>
      </c>
      <c r="AT85" s="18">
        <v>2</v>
      </c>
      <c r="AU85" s="18">
        <v>2</v>
      </c>
      <c r="AV85" s="18">
        <v>2</v>
      </c>
      <c r="AW85" s="278">
        <v>2</v>
      </c>
      <c r="AX85" s="18">
        <v>2</v>
      </c>
      <c r="AY85" s="238"/>
      <c r="AZ85" s="18">
        <v>2</v>
      </c>
      <c r="BA85" s="18">
        <v>2</v>
      </c>
      <c r="BB85" s="278"/>
      <c r="BC85" s="18">
        <v>2</v>
      </c>
      <c r="BD85" s="18">
        <v>2</v>
      </c>
      <c r="BE85" s="18">
        <v>2</v>
      </c>
      <c r="BF85" s="18">
        <v>2</v>
      </c>
      <c r="BG85" s="18">
        <v>2</v>
      </c>
      <c r="BH85" s="18">
        <v>2</v>
      </c>
      <c r="BI85" s="18"/>
      <c r="BJ85" s="18"/>
      <c r="BK85" s="18"/>
      <c r="BL85" s="18"/>
    </row>
    <row r="86" spans="2:64" ht="18" customHeight="1" x14ac:dyDescent="0.25">
      <c r="B86" s="301"/>
      <c r="C86" s="302"/>
      <c r="D86" s="120" t="s">
        <v>91</v>
      </c>
      <c r="E86" s="16">
        <v>8310000</v>
      </c>
      <c r="F86" s="17">
        <v>7700000</v>
      </c>
      <c r="G86" s="18">
        <v>8460000</v>
      </c>
      <c r="H86" s="18">
        <v>7210000</v>
      </c>
      <c r="I86" s="17">
        <v>8630000</v>
      </c>
      <c r="J86" s="18">
        <v>6090000</v>
      </c>
      <c r="K86" s="18">
        <v>6290000</v>
      </c>
      <c r="L86" s="18">
        <v>7890000</v>
      </c>
      <c r="M86" s="18">
        <v>1550000</v>
      </c>
      <c r="N86" s="18">
        <v>5150000</v>
      </c>
      <c r="O86" s="18">
        <v>5560000</v>
      </c>
      <c r="P86" s="18">
        <v>1640000</v>
      </c>
      <c r="Q86" s="18">
        <v>5900000</v>
      </c>
      <c r="R86" s="18">
        <v>1800000</v>
      </c>
      <c r="S86" s="18">
        <v>6770000</v>
      </c>
      <c r="T86" s="18">
        <v>4386000</v>
      </c>
      <c r="U86" s="18">
        <v>6000000</v>
      </c>
      <c r="V86" s="18">
        <v>3020000</v>
      </c>
      <c r="W86" s="18">
        <v>6050000</v>
      </c>
      <c r="X86" s="18">
        <v>4860000</v>
      </c>
      <c r="Y86" s="18">
        <v>4520000</v>
      </c>
      <c r="Z86" s="18">
        <v>6510000</v>
      </c>
      <c r="AA86" s="18">
        <v>3800000</v>
      </c>
      <c r="AB86" s="18">
        <v>1580000</v>
      </c>
      <c r="AC86" s="18">
        <v>2900000</v>
      </c>
      <c r="AD86" s="18">
        <v>1360000</v>
      </c>
      <c r="AE86" s="18">
        <v>1480000</v>
      </c>
      <c r="AF86" s="18">
        <v>1420000</v>
      </c>
      <c r="AG86" s="18">
        <v>1400000</v>
      </c>
      <c r="AH86" s="18">
        <v>990000</v>
      </c>
      <c r="AI86" s="18">
        <v>1290000</v>
      </c>
      <c r="AJ86" s="238"/>
      <c r="AK86" s="18">
        <v>930000</v>
      </c>
      <c r="AL86" s="18">
        <v>1130000</v>
      </c>
      <c r="AM86" s="18">
        <v>1040000</v>
      </c>
      <c r="AN86" s="278">
        <v>520000</v>
      </c>
      <c r="AO86" s="18">
        <v>950000</v>
      </c>
      <c r="AP86" s="18">
        <v>1050000</v>
      </c>
      <c r="AQ86" s="18">
        <v>780000</v>
      </c>
      <c r="AR86" s="18">
        <v>840000</v>
      </c>
      <c r="AS86" s="18">
        <v>930000</v>
      </c>
      <c r="AT86" s="18">
        <v>720000</v>
      </c>
      <c r="AU86" s="18">
        <v>320000</v>
      </c>
      <c r="AV86" s="18">
        <v>490000</v>
      </c>
      <c r="AW86" s="278"/>
      <c r="AX86" s="18">
        <v>100000</v>
      </c>
      <c r="AY86" s="238"/>
      <c r="AZ86" s="18">
        <v>280000</v>
      </c>
      <c r="BA86" s="18">
        <v>560000</v>
      </c>
      <c r="BB86" s="278"/>
      <c r="BC86" s="18">
        <v>1090000</v>
      </c>
      <c r="BD86" s="18">
        <v>600000</v>
      </c>
      <c r="BE86" s="18">
        <v>230000</v>
      </c>
      <c r="BF86" s="18">
        <v>370000</v>
      </c>
      <c r="BG86" s="18">
        <v>80000</v>
      </c>
      <c r="BH86" s="18">
        <v>70000</v>
      </c>
      <c r="BI86" s="18"/>
      <c r="BJ86" s="18"/>
      <c r="BK86" s="18"/>
      <c r="BL86" s="18"/>
    </row>
    <row r="87" spans="2:64" ht="18" customHeight="1" thickBot="1" x14ac:dyDescent="0.3">
      <c r="B87" s="303"/>
      <c r="C87" s="304"/>
      <c r="D87" s="121" t="s">
        <v>62</v>
      </c>
      <c r="E87" s="21"/>
      <c r="F87" s="22"/>
      <c r="G87" s="23"/>
      <c r="H87" s="23"/>
      <c r="I87" s="24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>
        <v>90000</v>
      </c>
      <c r="X87" s="23"/>
      <c r="Y87" s="23"/>
      <c r="Z87" s="23">
        <v>60000</v>
      </c>
      <c r="AA87" s="23"/>
      <c r="AB87" s="23"/>
      <c r="AC87" s="23"/>
      <c r="AD87" s="23"/>
      <c r="AE87" s="23"/>
      <c r="AF87" s="23"/>
      <c r="AG87" s="23"/>
      <c r="AH87" s="23"/>
      <c r="AI87" s="23"/>
      <c r="AJ87" s="240"/>
      <c r="AK87" s="23"/>
      <c r="AL87" s="23"/>
      <c r="AM87" s="23"/>
      <c r="AN87" s="280"/>
      <c r="AO87" s="23"/>
      <c r="AP87" s="23"/>
      <c r="AQ87" s="23"/>
      <c r="AR87" s="23"/>
      <c r="AS87" s="23"/>
      <c r="AT87" s="23"/>
      <c r="AU87" s="23"/>
      <c r="AV87" s="23"/>
      <c r="AW87" s="280"/>
      <c r="AX87" s="23"/>
      <c r="AY87" s="240"/>
      <c r="AZ87" s="23"/>
      <c r="BA87" s="23"/>
      <c r="BB87" s="280"/>
      <c r="BC87" s="23"/>
      <c r="BD87" s="23"/>
      <c r="BE87" s="23"/>
      <c r="BF87" s="23"/>
      <c r="BG87" s="23"/>
      <c r="BH87" s="23"/>
      <c r="BI87" s="23"/>
      <c r="BJ87" s="23"/>
      <c r="BK87" s="23"/>
      <c r="BL87" s="23"/>
    </row>
    <row r="88" spans="2:64" ht="18" customHeight="1" x14ac:dyDescent="0.4">
      <c r="B88" s="299" t="s">
        <v>37</v>
      </c>
      <c r="C88" s="300"/>
      <c r="D88" s="122" t="s">
        <v>101</v>
      </c>
      <c r="E88" s="215" t="s">
        <v>223</v>
      </c>
      <c r="F88" s="216" t="s">
        <v>223</v>
      </c>
      <c r="G88" s="217" t="s">
        <v>223</v>
      </c>
      <c r="H88" s="217" t="s">
        <v>223</v>
      </c>
      <c r="I88" s="218" t="s">
        <v>223</v>
      </c>
      <c r="J88" s="217" t="s">
        <v>223</v>
      </c>
      <c r="K88" s="217" t="s">
        <v>223</v>
      </c>
      <c r="L88" s="217" t="s">
        <v>223</v>
      </c>
      <c r="M88" s="217" t="s">
        <v>223</v>
      </c>
      <c r="N88" s="217" t="s">
        <v>223</v>
      </c>
      <c r="O88" s="217" t="s">
        <v>223</v>
      </c>
      <c r="P88" s="217" t="s">
        <v>223</v>
      </c>
      <c r="Q88" s="217" t="s">
        <v>223</v>
      </c>
      <c r="R88" s="217" t="s">
        <v>223</v>
      </c>
      <c r="S88" s="218" t="s">
        <v>223</v>
      </c>
      <c r="T88" s="217" t="s">
        <v>223</v>
      </c>
      <c r="U88" s="217" t="s">
        <v>223</v>
      </c>
      <c r="V88" s="217" t="s">
        <v>223</v>
      </c>
      <c r="W88" s="217" t="s">
        <v>223</v>
      </c>
      <c r="X88" s="217" t="s">
        <v>223</v>
      </c>
      <c r="Y88" s="217" t="s">
        <v>223</v>
      </c>
      <c r="Z88" s="217" t="s">
        <v>223</v>
      </c>
      <c r="AA88" s="28" t="s">
        <v>309</v>
      </c>
      <c r="AB88" s="28" t="s">
        <v>223</v>
      </c>
      <c r="AC88" s="28" t="s">
        <v>223</v>
      </c>
      <c r="AD88" s="28" t="s">
        <v>309</v>
      </c>
      <c r="AE88" s="28" t="s">
        <v>309</v>
      </c>
      <c r="AF88" s="28" t="s">
        <v>309</v>
      </c>
      <c r="AG88" s="28" t="s">
        <v>309</v>
      </c>
      <c r="AH88" s="28" t="s">
        <v>223</v>
      </c>
      <c r="AI88" s="28" t="s">
        <v>223</v>
      </c>
      <c r="AJ88" s="241" t="s">
        <v>528</v>
      </c>
      <c r="AK88" s="28" t="s">
        <v>309</v>
      </c>
      <c r="AL88" s="28" t="s">
        <v>309</v>
      </c>
      <c r="AM88" s="28" t="s">
        <v>309</v>
      </c>
      <c r="AN88" s="281" t="s">
        <v>309</v>
      </c>
      <c r="AO88" s="28" t="s">
        <v>309</v>
      </c>
      <c r="AP88" s="28" t="s">
        <v>309</v>
      </c>
      <c r="AQ88" s="28" t="s">
        <v>309</v>
      </c>
      <c r="AR88" s="28" t="s">
        <v>309</v>
      </c>
      <c r="AS88" s="28" t="s">
        <v>309</v>
      </c>
      <c r="AT88" s="28" t="s">
        <v>309</v>
      </c>
      <c r="AU88" s="28" t="s">
        <v>309</v>
      </c>
      <c r="AV88" s="28" t="s">
        <v>309</v>
      </c>
      <c r="AW88" s="281" t="s">
        <v>528</v>
      </c>
      <c r="AX88" s="28" t="s">
        <v>309</v>
      </c>
      <c r="AY88" s="241" t="s">
        <v>309</v>
      </c>
      <c r="AZ88" s="28" t="s">
        <v>309</v>
      </c>
      <c r="BA88" s="28" t="s">
        <v>309</v>
      </c>
      <c r="BB88" s="281" t="s">
        <v>528</v>
      </c>
      <c r="BC88" s="28" t="s">
        <v>309</v>
      </c>
      <c r="BD88" s="28" t="s">
        <v>309</v>
      </c>
      <c r="BE88" s="28" t="s">
        <v>309</v>
      </c>
      <c r="BF88" s="28" t="s">
        <v>309</v>
      </c>
      <c r="BG88" s="28" t="s">
        <v>528</v>
      </c>
      <c r="BH88" s="28" t="s">
        <v>528</v>
      </c>
      <c r="BI88" s="28" t="s">
        <v>309</v>
      </c>
      <c r="BJ88" s="28"/>
      <c r="BK88" s="28"/>
      <c r="BL88" s="28"/>
    </row>
    <row r="89" spans="2:64" ht="18" customHeight="1" x14ac:dyDescent="0.4">
      <c r="B89" s="301"/>
      <c r="C89" s="302"/>
      <c r="D89" s="123" t="s">
        <v>29</v>
      </c>
      <c r="E89" s="229">
        <v>1</v>
      </c>
      <c r="F89" s="230">
        <v>1</v>
      </c>
      <c r="G89" s="231">
        <v>1</v>
      </c>
      <c r="H89" s="231">
        <v>1</v>
      </c>
      <c r="I89" s="231">
        <v>1</v>
      </c>
      <c r="J89" s="231">
        <v>1</v>
      </c>
      <c r="K89" s="231">
        <v>1</v>
      </c>
      <c r="L89" s="231">
        <v>1</v>
      </c>
      <c r="M89" s="231">
        <v>1</v>
      </c>
      <c r="N89" s="231">
        <v>1</v>
      </c>
      <c r="O89" s="231">
        <v>1</v>
      </c>
      <c r="P89" s="231">
        <v>1</v>
      </c>
      <c r="Q89" s="124">
        <v>1</v>
      </c>
      <c r="R89" s="124">
        <v>1</v>
      </c>
      <c r="S89" s="124">
        <v>1</v>
      </c>
      <c r="T89" s="124">
        <v>1</v>
      </c>
      <c r="U89" s="124">
        <v>1</v>
      </c>
      <c r="V89" s="124">
        <v>1</v>
      </c>
      <c r="W89" s="124">
        <v>1</v>
      </c>
      <c r="X89" s="124">
        <v>1</v>
      </c>
      <c r="Y89" s="124">
        <v>1</v>
      </c>
      <c r="Z89" s="124">
        <v>1</v>
      </c>
      <c r="AA89" s="124">
        <v>1</v>
      </c>
      <c r="AB89" s="124"/>
      <c r="AC89" s="124">
        <v>1</v>
      </c>
      <c r="AD89" s="124">
        <v>1</v>
      </c>
      <c r="AE89" s="124"/>
      <c r="AF89" s="124">
        <v>1</v>
      </c>
      <c r="AG89" s="124"/>
      <c r="AH89" s="124">
        <v>1</v>
      </c>
      <c r="AI89" s="124"/>
      <c r="AJ89" s="242"/>
      <c r="AK89" s="124"/>
      <c r="AL89" s="124"/>
      <c r="AM89" s="124"/>
      <c r="AN89" s="282"/>
      <c r="AO89" s="124"/>
      <c r="AP89" s="124"/>
      <c r="AQ89" s="124"/>
      <c r="AR89" s="124"/>
      <c r="AS89" s="124"/>
      <c r="AT89" s="124"/>
      <c r="AU89" s="124"/>
      <c r="AV89" s="124"/>
      <c r="AW89" s="282"/>
      <c r="AX89" s="124"/>
      <c r="AY89" s="242"/>
      <c r="AZ89" s="124"/>
      <c r="BA89" s="124"/>
      <c r="BB89" s="282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</row>
    <row r="90" spans="2:64" ht="18" customHeight="1" thickBot="1" x14ac:dyDescent="0.3">
      <c r="B90" s="301"/>
      <c r="C90" s="302"/>
      <c r="D90" s="125" t="s">
        <v>66</v>
      </c>
      <c r="E90" s="25">
        <f>E91+E99+E107</f>
        <v>195000000</v>
      </c>
      <c r="F90" s="26">
        <f t="shared" ref="F90:L90" si="81">F91+F99+F107</f>
        <v>170000000</v>
      </c>
      <c r="G90" s="27">
        <f t="shared" si="81"/>
        <v>180000000</v>
      </c>
      <c r="H90" s="27">
        <f t="shared" si="81"/>
        <v>165000000</v>
      </c>
      <c r="I90" s="27">
        <f t="shared" si="81"/>
        <v>200000000</v>
      </c>
      <c r="J90" s="27">
        <f t="shared" si="81"/>
        <v>200000000</v>
      </c>
      <c r="K90" s="27">
        <f t="shared" si="81"/>
        <v>190000000</v>
      </c>
      <c r="L90" s="27">
        <f t="shared" si="81"/>
        <v>210000000</v>
      </c>
      <c r="M90" s="27">
        <v>210000000</v>
      </c>
      <c r="N90" s="27">
        <v>210000000</v>
      </c>
      <c r="O90" s="27">
        <f t="shared" ref="O90" si="82">O91+O99+O107</f>
        <v>155000000</v>
      </c>
      <c r="P90" s="27">
        <v>225000000</v>
      </c>
      <c r="Q90" s="27">
        <v>245000000</v>
      </c>
      <c r="R90" s="27">
        <v>185000000</v>
      </c>
      <c r="S90" s="27">
        <v>245000000</v>
      </c>
      <c r="T90" s="27">
        <v>190000000</v>
      </c>
      <c r="U90" s="27">
        <v>225000000</v>
      </c>
      <c r="V90" s="27">
        <v>170000000</v>
      </c>
      <c r="W90" s="27">
        <v>220000000</v>
      </c>
      <c r="X90" s="27">
        <v>220000000</v>
      </c>
      <c r="Y90" s="27">
        <f t="shared" ref="Y90:AG90" si="83">Y91+Y99+Y107</f>
        <v>230000000</v>
      </c>
      <c r="Z90" s="27">
        <v>265000000</v>
      </c>
      <c r="AA90" s="27">
        <v>190000000</v>
      </c>
      <c r="AB90" s="27">
        <f t="shared" si="83"/>
        <v>0</v>
      </c>
      <c r="AC90" s="27">
        <v>200000000</v>
      </c>
      <c r="AD90" s="27">
        <v>220000000</v>
      </c>
      <c r="AE90" s="27">
        <f t="shared" si="83"/>
        <v>0</v>
      </c>
      <c r="AF90" s="27">
        <v>245000000</v>
      </c>
      <c r="AG90" s="27">
        <f t="shared" si="83"/>
        <v>0</v>
      </c>
      <c r="AH90" s="27">
        <v>220000000</v>
      </c>
      <c r="AI90" s="27">
        <f t="shared" ref="AI90:AW90" si="84">AI91+AI99+AI107</f>
        <v>0</v>
      </c>
      <c r="AJ90" s="27">
        <f t="shared" si="84"/>
        <v>0</v>
      </c>
      <c r="AK90" s="27">
        <f t="shared" si="84"/>
        <v>0</v>
      </c>
      <c r="AL90" s="27">
        <f t="shared" si="84"/>
        <v>0</v>
      </c>
      <c r="AM90" s="27">
        <f t="shared" si="84"/>
        <v>0</v>
      </c>
      <c r="AN90" s="27">
        <f t="shared" si="84"/>
        <v>0</v>
      </c>
      <c r="AO90" s="27">
        <f t="shared" si="84"/>
        <v>0</v>
      </c>
      <c r="AP90" s="27">
        <f t="shared" si="84"/>
        <v>0</v>
      </c>
      <c r="AQ90" s="27">
        <f t="shared" si="84"/>
        <v>0</v>
      </c>
      <c r="AR90" s="27">
        <f t="shared" si="84"/>
        <v>0</v>
      </c>
      <c r="AS90" s="27">
        <f t="shared" si="84"/>
        <v>0</v>
      </c>
      <c r="AT90" s="27">
        <f t="shared" si="84"/>
        <v>0</v>
      </c>
      <c r="AU90" s="27">
        <f t="shared" si="84"/>
        <v>0</v>
      </c>
      <c r="AV90" s="27">
        <f t="shared" si="84"/>
        <v>0</v>
      </c>
      <c r="AW90" s="27">
        <f t="shared" si="84"/>
        <v>0</v>
      </c>
      <c r="AX90" s="27">
        <f t="shared" ref="AX90:BL90" si="85">AX91+AX99+AX107</f>
        <v>0</v>
      </c>
      <c r="AY90" s="243">
        <f t="shared" si="85"/>
        <v>0</v>
      </c>
      <c r="AZ90" s="27">
        <f t="shared" si="85"/>
        <v>0</v>
      </c>
      <c r="BA90" s="27">
        <f t="shared" si="85"/>
        <v>0</v>
      </c>
      <c r="BB90" s="27">
        <f t="shared" si="85"/>
        <v>0</v>
      </c>
      <c r="BC90" s="27">
        <f t="shared" si="85"/>
        <v>0</v>
      </c>
      <c r="BD90" s="27">
        <f t="shared" si="85"/>
        <v>0</v>
      </c>
      <c r="BE90" s="27">
        <f t="shared" si="85"/>
        <v>0</v>
      </c>
      <c r="BF90" s="27">
        <f t="shared" si="85"/>
        <v>0</v>
      </c>
      <c r="BG90" s="27">
        <f t="shared" si="85"/>
        <v>0</v>
      </c>
      <c r="BH90" s="27">
        <f t="shared" si="85"/>
        <v>0</v>
      </c>
      <c r="BI90" s="27">
        <f>BI91+BI99+BI107</f>
        <v>0</v>
      </c>
      <c r="BJ90" s="27">
        <f t="shared" ref="BJ90:BK90" si="86">BJ91+BJ99+BJ107</f>
        <v>0</v>
      </c>
      <c r="BK90" s="27">
        <f t="shared" si="86"/>
        <v>0</v>
      </c>
      <c r="BL90" s="27">
        <f t="shared" si="85"/>
        <v>0</v>
      </c>
    </row>
    <row r="91" spans="2:64" ht="18" customHeight="1" x14ac:dyDescent="0.4">
      <c r="B91" s="301"/>
      <c r="C91" s="302"/>
      <c r="D91" s="126" t="s">
        <v>50</v>
      </c>
      <c r="E91" s="28">
        <v>195000000</v>
      </c>
      <c r="F91" s="29">
        <v>170000000</v>
      </c>
      <c r="G91" s="30">
        <v>180000000</v>
      </c>
      <c r="H91" s="28">
        <v>165000000</v>
      </c>
      <c r="I91" s="30">
        <v>200000000</v>
      </c>
      <c r="J91" s="28">
        <v>200000000</v>
      </c>
      <c r="K91" s="28">
        <v>190000000</v>
      </c>
      <c r="L91" s="28">
        <v>210000000</v>
      </c>
      <c r="M91" s="28">
        <v>210000000</v>
      </c>
      <c r="N91" s="28">
        <v>210000000</v>
      </c>
      <c r="O91" s="28">
        <v>155000000</v>
      </c>
      <c r="P91" s="28">
        <v>225000000</v>
      </c>
      <c r="Q91" s="28">
        <v>245000000</v>
      </c>
      <c r="R91" s="28">
        <v>185000000</v>
      </c>
      <c r="S91" s="28">
        <v>245000000</v>
      </c>
      <c r="T91" s="28">
        <v>190000000</v>
      </c>
      <c r="U91" s="28">
        <v>225000000</v>
      </c>
      <c r="V91" s="28">
        <v>17000000</v>
      </c>
      <c r="W91" s="28">
        <v>220000000</v>
      </c>
      <c r="X91" s="28">
        <v>220000000</v>
      </c>
      <c r="Y91" s="28">
        <v>230000000</v>
      </c>
      <c r="Z91" s="28">
        <v>265000000</v>
      </c>
      <c r="AA91" s="28">
        <v>190000000</v>
      </c>
      <c r="AB91" s="28"/>
      <c r="AC91" s="28">
        <v>200000000</v>
      </c>
      <c r="AD91" s="28">
        <v>220000000</v>
      </c>
      <c r="AE91" s="28"/>
      <c r="AF91" s="28">
        <v>245000000</v>
      </c>
      <c r="AG91" s="28"/>
      <c r="AH91" s="28">
        <v>220000000</v>
      </c>
      <c r="AI91" s="28"/>
      <c r="AJ91" s="28"/>
      <c r="AK91" s="28"/>
      <c r="AL91" s="28"/>
      <c r="AM91" s="28"/>
      <c r="AN91" s="281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41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</row>
    <row r="92" spans="2:64" ht="18" customHeight="1" x14ac:dyDescent="0.4">
      <c r="B92" s="301"/>
      <c r="C92" s="302"/>
      <c r="D92" s="123" t="s">
        <v>102</v>
      </c>
      <c r="E92" s="34" t="s">
        <v>311</v>
      </c>
      <c r="F92" s="32" t="s">
        <v>310</v>
      </c>
      <c r="G92" s="33" t="s">
        <v>310</v>
      </c>
      <c r="H92" s="34" t="s">
        <v>311</v>
      </c>
      <c r="I92" s="33" t="s">
        <v>310</v>
      </c>
      <c r="J92" s="34" t="s">
        <v>324</v>
      </c>
      <c r="K92" s="34" t="s">
        <v>310</v>
      </c>
      <c r="L92" s="34" t="s">
        <v>314</v>
      </c>
      <c r="M92" s="34" t="s">
        <v>506</v>
      </c>
      <c r="N92" s="34" t="s">
        <v>506</v>
      </c>
      <c r="O92" s="34" t="s">
        <v>311</v>
      </c>
      <c r="P92" s="34" t="s">
        <v>550</v>
      </c>
      <c r="Q92" s="34" t="s">
        <v>383</v>
      </c>
      <c r="R92" s="34" t="s">
        <v>506</v>
      </c>
      <c r="S92" s="34" t="s">
        <v>383</v>
      </c>
      <c r="T92" s="34" t="s">
        <v>383</v>
      </c>
      <c r="U92" s="34" t="s">
        <v>383</v>
      </c>
      <c r="V92" s="34" t="s">
        <v>506</v>
      </c>
      <c r="W92" s="34" t="s">
        <v>383</v>
      </c>
      <c r="X92" s="34" t="s">
        <v>383</v>
      </c>
      <c r="Y92" s="34" t="s">
        <v>383</v>
      </c>
      <c r="Z92" s="34" t="s">
        <v>541</v>
      </c>
      <c r="AA92" s="34" t="s">
        <v>507</v>
      </c>
      <c r="AB92" s="34"/>
      <c r="AC92" s="34" t="s">
        <v>506</v>
      </c>
      <c r="AD92" s="34" t="s">
        <v>506</v>
      </c>
      <c r="AE92" s="34"/>
      <c r="AF92" s="34" t="s">
        <v>506</v>
      </c>
      <c r="AG92" s="34"/>
      <c r="AH92" s="34" t="s">
        <v>506</v>
      </c>
      <c r="AI92" s="34"/>
      <c r="AJ92" s="34"/>
      <c r="AK92" s="34"/>
      <c r="AL92" s="34"/>
      <c r="AM92" s="34"/>
      <c r="AN92" s="28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2:64" ht="18" customHeight="1" x14ac:dyDescent="0.4">
      <c r="B93" s="301"/>
      <c r="C93" s="302"/>
      <c r="D93" s="123" t="s">
        <v>68</v>
      </c>
      <c r="E93" s="34">
        <v>15</v>
      </c>
      <c r="F93" s="32">
        <v>12</v>
      </c>
      <c r="G93" s="33">
        <v>14</v>
      </c>
      <c r="H93" s="34">
        <v>16</v>
      </c>
      <c r="I93" s="33">
        <v>16</v>
      </c>
      <c r="J93" s="34">
        <v>16</v>
      </c>
      <c r="K93" s="34">
        <v>16</v>
      </c>
      <c r="L93" s="34">
        <v>16</v>
      </c>
      <c r="M93" s="34">
        <v>15</v>
      </c>
      <c r="N93" s="34">
        <v>14</v>
      </c>
      <c r="O93" s="34">
        <v>15</v>
      </c>
      <c r="P93" s="34">
        <v>16</v>
      </c>
      <c r="Q93" s="34">
        <v>17</v>
      </c>
      <c r="R93" s="34">
        <v>13</v>
      </c>
      <c r="S93" s="34">
        <v>20</v>
      </c>
      <c r="T93" s="34">
        <v>13</v>
      </c>
      <c r="U93" s="34">
        <v>15</v>
      </c>
      <c r="V93" s="34">
        <v>14</v>
      </c>
      <c r="W93" s="34">
        <v>18</v>
      </c>
      <c r="X93" s="34">
        <v>18</v>
      </c>
      <c r="Y93" s="34">
        <v>18</v>
      </c>
      <c r="Z93" s="34">
        <v>20</v>
      </c>
      <c r="AA93" s="34">
        <v>16</v>
      </c>
      <c r="AB93" s="34"/>
      <c r="AC93" s="34">
        <v>11</v>
      </c>
      <c r="AD93" s="34">
        <v>17</v>
      </c>
      <c r="AE93" s="34"/>
      <c r="AF93" s="34">
        <v>16</v>
      </c>
      <c r="AG93" s="34"/>
      <c r="AH93" s="34">
        <v>17</v>
      </c>
      <c r="AI93" s="34"/>
      <c r="AJ93" s="34"/>
      <c r="AK93" s="34"/>
      <c r="AL93" s="34"/>
      <c r="AM93" s="34"/>
      <c r="AN93" s="28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2:64" ht="18" customHeight="1" x14ac:dyDescent="0.4">
      <c r="B94" s="301"/>
      <c r="C94" s="302"/>
      <c r="D94" s="123" t="s">
        <v>136</v>
      </c>
      <c r="E94" s="31">
        <v>20</v>
      </c>
      <c r="F94" s="32">
        <v>20</v>
      </c>
      <c r="G94" s="33">
        <v>24</v>
      </c>
      <c r="H94" s="34">
        <v>24</v>
      </c>
      <c r="I94" s="33">
        <v>24</v>
      </c>
      <c r="J94" s="34">
        <v>24</v>
      </c>
      <c r="K94" s="34">
        <v>20</v>
      </c>
      <c r="L94" s="34">
        <v>20</v>
      </c>
      <c r="M94" s="34">
        <v>24</v>
      </c>
      <c r="N94" s="34">
        <v>24</v>
      </c>
      <c r="O94" s="34">
        <v>24</v>
      </c>
      <c r="P94" s="34">
        <v>24</v>
      </c>
      <c r="Q94" s="34">
        <v>24</v>
      </c>
      <c r="R94" s="34">
        <v>21</v>
      </c>
      <c r="S94" s="34">
        <v>24</v>
      </c>
      <c r="T94" s="34">
        <v>24</v>
      </c>
      <c r="U94" s="34">
        <v>21</v>
      </c>
      <c r="V94" s="34">
        <v>24</v>
      </c>
      <c r="W94" s="34">
        <v>24</v>
      </c>
      <c r="X94" s="34">
        <v>24</v>
      </c>
      <c r="Y94" s="34">
        <v>24</v>
      </c>
      <c r="Z94" s="34">
        <v>24</v>
      </c>
      <c r="AA94" s="34">
        <v>24</v>
      </c>
      <c r="AB94" s="34"/>
      <c r="AC94" s="34">
        <v>24</v>
      </c>
      <c r="AD94" s="34">
        <v>24</v>
      </c>
      <c r="AE94" s="34"/>
      <c r="AF94" s="34">
        <v>24</v>
      </c>
      <c r="AG94" s="34"/>
      <c r="AH94" s="34">
        <v>24</v>
      </c>
      <c r="AI94" s="34"/>
      <c r="AJ94" s="34"/>
      <c r="AK94" s="34"/>
      <c r="AL94" s="34"/>
      <c r="AM94" s="34"/>
      <c r="AN94" s="28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2:64" ht="18" customHeight="1" x14ac:dyDescent="0.4">
      <c r="B95" s="301"/>
      <c r="C95" s="302"/>
      <c r="D95" s="123" t="s">
        <v>137</v>
      </c>
      <c r="E95" s="31">
        <v>39000000</v>
      </c>
      <c r="F95" s="32">
        <v>34000000</v>
      </c>
      <c r="G95" s="33">
        <v>43200000</v>
      </c>
      <c r="H95" s="34">
        <v>39600000</v>
      </c>
      <c r="I95" s="33">
        <v>48000000</v>
      </c>
      <c r="J95" s="34">
        <v>48000000</v>
      </c>
      <c r="K95" s="34">
        <v>3800000</v>
      </c>
      <c r="L95" s="34">
        <v>4200000</v>
      </c>
      <c r="M95" s="34">
        <v>50400000</v>
      </c>
      <c r="N95" s="34">
        <v>50400000</v>
      </c>
      <c r="O95" s="34">
        <v>37200000</v>
      </c>
      <c r="P95" s="34">
        <v>54000000</v>
      </c>
      <c r="Q95" s="34">
        <v>5880000</v>
      </c>
      <c r="R95" s="34">
        <v>38850000</v>
      </c>
      <c r="S95" s="34">
        <v>5880000</v>
      </c>
      <c r="T95" s="34">
        <v>45600000</v>
      </c>
      <c r="U95" s="34">
        <v>47250000</v>
      </c>
      <c r="V95" s="34">
        <v>40800000</v>
      </c>
      <c r="W95" s="34">
        <v>52800000</v>
      </c>
      <c r="X95" s="34">
        <v>52800000</v>
      </c>
      <c r="Y95" s="34">
        <v>55200000</v>
      </c>
      <c r="Z95" s="34">
        <v>63600000</v>
      </c>
      <c r="AA95" s="34">
        <v>45600000</v>
      </c>
      <c r="AB95" s="34"/>
      <c r="AC95" s="34">
        <v>42000000</v>
      </c>
      <c r="AD95" s="34">
        <v>52800000</v>
      </c>
      <c r="AE95" s="34"/>
      <c r="AF95" s="34">
        <v>58000000</v>
      </c>
      <c r="AG95" s="34"/>
      <c r="AH95" s="34">
        <v>5800000</v>
      </c>
      <c r="AI95" s="34"/>
      <c r="AJ95" s="34"/>
      <c r="AK95" s="34"/>
      <c r="AL95" s="34"/>
      <c r="AM95" s="34"/>
      <c r="AN95" s="28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2:64" ht="18" customHeight="1" x14ac:dyDescent="0.4">
      <c r="B96" s="301"/>
      <c r="C96" s="302"/>
      <c r="D96" s="123" t="s">
        <v>69</v>
      </c>
      <c r="E96" s="34">
        <v>20000000</v>
      </c>
      <c r="F96" s="32">
        <v>16000000</v>
      </c>
      <c r="G96" s="33">
        <v>25000000</v>
      </c>
      <c r="H96" s="34">
        <v>12000000</v>
      </c>
      <c r="I96" s="33">
        <v>14000000</v>
      </c>
      <c r="J96" s="34">
        <v>12500000</v>
      </c>
      <c r="K96" s="34">
        <v>12000000</v>
      </c>
      <c r="L96" s="34">
        <v>16000000</v>
      </c>
      <c r="M96" s="34">
        <v>14000000</v>
      </c>
      <c r="N96" s="34">
        <v>25000000</v>
      </c>
      <c r="O96" s="34">
        <v>12000000</v>
      </c>
      <c r="P96" s="34">
        <v>13800000</v>
      </c>
      <c r="Q96" s="34">
        <v>16000000</v>
      </c>
      <c r="R96" s="34">
        <v>14000000</v>
      </c>
      <c r="S96" s="34">
        <v>13500000</v>
      </c>
      <c r="T96" s="34">
        <v>17000000</v>
      </c>
      <c r="U96" s="34">
        <v>15000000</v>
      </c>
      <c r="V96" s="34">
        <v>13000000</v>
      </c>
      <c r="W96" s="34">
        <v>13000000</v>
      </c>
      <c r="X96" s="34">
        <v>13000000</v>
      </c>
      <c r="Y96" s="34">
        <v>14500000</v>
      </c>
      <c r="Z96" s="34">
        <v>15500000</v>
      </c>
      <c r="AA96" s="34">
        <v>12400000</v>
      </c>
      <c r="AB96" s="34"/>
      <c r="AC96" s="34">
        <v>36000000</v>
      </c>
      <c r="AD96" s="34">
        <v>13000000</v>
      </c>
      <c r="AE96" s="34"/>
      <c r="AF96" s="34">
        <v>15300000</v>
      </c>
      <c r="AG96" s="34"/>
      <c r="AH96" s="34">
        <v>14000000</v>
      </c>
      <c r="AI96" s="34"/>
      <c r="AJ96" s="34"/>
      <c r="AK96" s="34"/>
      <c r="AL96" s="34"/>
      <c r="AM96" s="34"/>
      <c r="AN96" s="28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2:64" ht="18" customHeight="1" x14ac:dyDescent="0.4">
      <c r="B97" s="301"/>
      <c r="C97" s="302"/>
      <c r="D97" s="123" t="s">
        <v>58</v>
      </c>
      <c r="E97" s="34">
        <v>12500000</v>
      </c>
      <c r="F97" s="32">
        <v>6000000</v>
      </c>
      <c r="G97" s="35">
        <v>12500000</v>
      </c>
      <c r="H97" s="34">
        <v>10000000</v>
      </c>
      <c r="I97" s="33">
        <v>10000000</v>
      </c>
      <c r="J97" s="34">
        <v>12500000</v>
      </c>
      <c r="K97" s="34">
        <v>10000000</v>
      </c>
      <c r="L97" s="34">
        <v>10000000</v>
      </c>
      <c r="M97" s="34">
        <v>13000000</v>
      </c>
      <c r="N97" s="34">
        <v>4000000</v>
      </c>
      <c r="O97" s="34">
        <v>10000000</v>
      </c>
      <c r="P97" s="34">
        <v>10000000</v>
      </c>
      <c r="Q97" s="34">
        <v>10000000</v>
      </c>
      <c r="R97" s="34">
        <v>13000000</v>
      </c>
      <c r="S97" s="34">
        <v>12000000</v>
      </c>
      <c r="T97" s="34">
        <v>10000000</v>
      </c>
      <c r="U97" s="34">
        <v>15000000</v>
      </c>
      <c r="V97" s="34">
        <v>12000000</v>
      </c>
      <c r="W97" s="34">
        <v>12500000</v>
      </c>
      <c r="X97" s="34">
        <v>12900000</v>
      </c>
      <c r="Y97" s="34">
        <v>13000000</v>
      </c>
      <c r="Z97" s="34">
        <v>13000000</v>
      </c>
      <c r="AA97" s="34">
        <v>11800000</v>
      </c>
      <c r="AB97" s="34"/>
      <c r="AC97" s="34">
        <v>12000000</v>
      </c>
      <c r="AD97" s="34">
        <v>13000000</v>
      </c>
      <c r="AE97" s="34"/>
      <c r="AF97" s="34">
        <v>15300000</v>
      </c>
      <c r="AG97" s="34"/>
      <c r="AH97" s="34">
        <v>4000000</v>
      </c>
      <c r="AI97" s="34"/>
      <c r="AJ97" s="34"/>
      <c r="AK97" s="34"/>
      <c r="AL97" s="34"/>
      <c r="AM97" s="34"/>
      <c r="AN97" s="28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2:64" ht="18" customHeight="1" thickBot="1" x14ac:dyDescent="0.3">
      <c r="B98" s="301"/>
      <c r="C98" s="302"/>
      <c r="D98" s="125" t="s">
        <v>59</v>
      </c>
      <c r="E98" s="36">
        <f>E90/E93</f>
        <v>13000000</v>
      </c>
      <c r="F98" s="36">
        <f t="shared" ref="F98:I98" si="87">F90/F93</f>
        <v>14166666.666666666</v>
      </c>
      <c r="G98" s="36">
        <f t="shared" si="87"/>
        <v>12857142.857142856</v>
      </c>
      <c r="H98" s="36">
        <f t="shared" si="87"/>
        <v>10312500</v>
      </c>
      <c r="I98" s="36">
        <f t="shared" si="87"/>
        <v>12500000</v>
      </c>
      <c r="J98" s="36">
        <f>J91/J93</f>
        <v>12500000</v>
      </c>
      <c r="K98" s="36">
        <f t="shared" ref="K98:X98" si="88">K91/K93</f>
        <v>11875000</v>
      </c>
      <c r="L98" s="36">
        <f t="shared" si="88"/>
        <v>13125000</v>
      </c>
      <c r="M98" s="36">
        <f t="shared" si="88"/>
        <v>14000000</v>
      </c>
      <c r="N98" s="36">
        <f t="shared" si="88"/>
        <v>15000000</v>
      </c>
      <c r="O98" s="36">
        <f t="shared" si="88"/>
        <v>10333333.333333334</v>
      </c>
      <c r="P98" s="36">
        <f t="shared" si="88"/>
        <v>14062500</v>
      </c>
      <c r="Q98" s="36">
        <f t="shared" si="88"/>
        <v>14411764.705882354</v>
      </c>
      <c r="R98" s="36">
        <f t="shared" si="88"/>
        <v>14230769.23076923</v>
      </c>
      <c r="S98" s="36">
        <f t="shared" si="88"/>
        <v>12250000</v>
      </c>
      <c r="T98" s="36">
        <f t="shared" si="88"/>
        <v>14615384.615384616</v>
      </c>
      <c r="U98" s="36">
        <f t="shared" si="88"/>
        <v>15000000</v>
      </c>
      <c r="V98" s="36">
        <f t="shared" si="88"/>
        <v>1214285.7142857143</v>
      </c>
      <c r="W98" s="36">
        <f t="shared" si="88"/>
        <v>12222222.222222222</v>
      </c>
      <c r="X98" s="36">
        <f t="shared" si="88"/>
        <v>12222222.222222222</v>
      </c>
      <c r="Y98" s="36">
        <f t="shared" ref="Y98:AH98" si="89">Y91/Y93</f>
        <v>12777777.777777778</v>
      </c>
      <c r="Z98" s="36">
        <f t="shared" si="89"/>
        <v>13250000</v>
      </c>
      <c r="AA98" s="36">
        <f t="shared" si="89"/>
        <v>11875000</v>
      </c>
      <c r="AB98" s="36" t="e">
        <f t="shared" si="89"/>
        <v>#DIV/0!</v>
      </c>
      <c r="AC98" s="36">
        <f t="shared" si="89"/>
        <v>18181818.181818184</v>
      </c>
      <c r="AD98" s="36">
        <f t="shared" si="89"/>
        <v>12941176.470588235</v>
      </c>
      <c r="AE98" s="36" t="e">
        <f t="shared" si="89"/>
        <v>#DIV/0!</v>
      </c>
      <c r="AF98" s="36">
        <f t="shared" si="89"/>
        <v>15312500</v>
      </c>
      <c r="AG98" s="36" t="e">
        <f t="shared" si="89"/>
        <v>#DIV/0!</v>
      </c>
      <c r="AH98" s="36">
        <f t="shared" si="89"/>
        <v>12941176.470588235</v>
      </c>
      <c r="AI98" s="36" t="e">
        <f t="shared" ref="AI98:AW98" si="90">AI91/AI93</f>
        <v>#DIV/0!</v>
      </c>
      <c r="AJ98" s="36" t="e">
        <f t="shared" si="90"/>
        <v>#DIV/0!</v>
      </c>
      <c r="AK98" s="36" t="e">
        <f t="shared" si="90"/>
        <v>#DIV/0!</v>
      </c>
      <c r="AL98" s="36" t="e">
        <f t="shared" si="90"/>
        <v>#DIV/0!</v>
      </c>
      <c r="AM98" s="36" t="e">
        <f t="shared" si="90"/>
        <v>#DIV/0!</v>
      </c>
      <c r="AN98" s="285" t="e">
        <f t="shared" si="90"/>
        <v>#DIV/0!</v>
      </c>
      <c r="AO98" s="36" t="e">
        <f t="shared" si="90"/>
        <v>#DIV/0!</v>
      </c>
      <c r="AP98" s="36" t="e">
        <f t="shared" si="90"/>
        <v>#DIV/0!</v>
      </c>
      <c r="AQ98" s="36" t="e">
        <f t="shared" si="90"/>
        <v>#DIV/0!</v>
      </c>
      <c r="AR98" s="36" t="e">
        <f t="shared" si="90"/>
        <v>#DIV/0!</v>
      </c>
      <c r="AS98" s="36" t="e">
        <f t="shared" si="90"/>
        <v>#DIV/0!</v>
      </c>
      <c r="AT98" s="36" t="e">
        <f t="shared" si="90"/>
        <v>#DIV/0!</v>
      </c>
      <c r="AU98" s="36" t="e">
        <f t="shared" si="90"/>
        <v>#DIV/0!</v>
      </c>
      <c r="AV98" s="36" t="e">
        <f t="shared" si="90"/>
        <v>#DIV/0!</v>
      </c>
      <c r="AW98" s="36" t="e">
        <f t="shared" si="90"/>
        <v>#DIV/0!</v>
      </c>
      <c r="AX98" s="36" t="e">
        <f t="shared" ref="AX98:BL98" si="91">AX91/AX93</f>
        <v>#DIV/0!</v>
      </c>
      <c r="AY98" s="36" t="e">
        <f t="shared" si="91"/>
        <v>#DIV/0!</v>
      </c>
      <c r="AZ98" s="36" t="e">
        <f t="shared" si="91"/>
        <v>#DIV/0!</v>
      </c>
      <c r="BA98" s="36" t="e">
        <f t="shared" si="91"/>
        <v>#DIV/0!</v>
      </c>
      <c r="BB98" s="36" t="e">
        <f t="shared" si="91"/>
        <v>#DIV/0!</v>
      </c>
      <c r="BC98" s="36" t="e">
        <f t="shared" si="91"/>
        <v>#DIV/0!</v>
      </c>
      <c r="BD98" s="36" t="e">
        <f t="shared" si="91"/>
        <v>#DIV/0!</v>
      </c>
      <c r="BE98" s="36" t="e">
        <f t="shared" si="91"/>
        <v>#DIV/0!</v>
      </c>
      <c r="BF98" s="36" t="e">
        <f t="shared" si="91"/>
        <v>#DIV/0!</v>
      </c>
      <c r="BG98" s="36" t="e">
        <f t="shared" si="91"/>
        <v>#DIV/0!</v>
      </c>
      <c r="BH98" s="36" t="e">
        <f t="shared" si="91"/>
        <v>#DIV/0!</v>
      </c>
      <c r="BI98" s="36" t="e">
        <f>BI91/BI93</f>
        <v>#DIV/0!</v>
      </c>
      <c r="BJ98" s="36" t="e">
        <f t="shared" ref="BJ98:BK98" si="92">BJ91/BJ93</f>
        <v>#DIV/0!</v>
      </c>
      <c r="BK98" s="36" t="e">
        <f t="shared" si="92"/>
        <v>#DIV/0!</v>
      </c>
      <c r="BL98" s="36" t="e">
        <f t="shared" si="91"/>
        <v>#DIV/0!</v>
      </c>
    </row>
    <row r="99" spans="2:64" ht="18" customHeight="1" x14ac:dyDescent="0.4">
      <c r="B99" s="301"/>
      <c r="C99" s="302"/>
      <c r="D99" s="126" t="s">
        <v>51</v>
      </c>
      <c r="E99" s="28"/>
      <c r="F99" s="37"/>
      <c r="G99" s="30"/>
      <c r="H99" s="28"/>
      <c r="I99" s="30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1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</row>
    <row r="100" spans="2:64" ht="18" customHeight="1" x14ac:dyDescent="0.4">
      <c r="B100" s="301"/>
      <c r="C100" s="302"/>
      <c r="D100" s="123" t="s">
        <v>103</v>
      </c>
      <c r="E100" s="34"/>
      <c r="F100" s="32"/>
      <c r="G100" s="33"/>
      <c r="H100" s="34"/>
      <c r="I100" s="33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28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2:64" ht="18" customHeight="1" x14ac:dyDescent="0.4">
      <c r="B101" s="301"/>
      <c r="C101" s="302"/>
      <c r="D101" s="123" t="s">
        <v>70</v>
      </c>
      <c r="E101" s="34"/>
      <c r="F101" s="32"/>
      <c r="G101" s="33"/>
      <c r="H101" s="34"/>
      <c r="I101" s="33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28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2:64" ht="18" customHeight="1" x14ac:dyDescent="0.4">
      <c r="B102" s="301"/>
      <c r="C102" s="302"/>
      <c r="D102" s="123" t="s">
        <v>136</v>
      </c>
      <c r="E102" s="31"/>
      <c r="F102" s="32"/>
      <c r="G102" s="33"/>
      <c r="H102" s="34"/>
      <c r="I102" s="33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28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2:64" ht="18" customHeight="1" x14ac:dyDescent="0.4">
      <c r="B103" s="301"/>
      <c r="C103" s="302"/>
      <c r="D103" s="123" t="s">
        <v>137</v>
      </c>
      <c r="E103" s="31"/>
      <c r="F103" s="32"/>
      <c r="G103" s="33"/>
      <c r="H103" s="34"/>
      <c r="I103" s="33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28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2:64" ht="18" customHeight="1" x14ac:dyDescent="0.4">
      <c r="B104" s="301"/>
      <c r="C104" s="302"/>
      <c r="D104" s="123" t="s">
        <v>71</v>
      </c>
      <c r="E104" s="34"/>
      <c r="F104" s="32"/>
      <c r="G104" s="33"/>
      <c r="H104" s="34"/>
      <c r="I104" s="33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28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2:64" ht="18" customHeight="1" x14ac:dyDescent="0.4">
      <c r="B105" s="301"/>
      <c r="C105" s="302"/>
      <c r="D105" s="123" t="s">
        <v>72</v>
      </c>
      <c r="E105" s="34"/>
      <c r="F105" s="32"/>
      <c r="G105" s="35"/>
      <c r="H105" s="34"/>
      <c r="I105" s="33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28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2:64" ht="18" customHeight="1" thickBot="1" x14ac:dyDescent="0.3">
      <c r="B106" s="301"/>
      <c r="C106" s="302"/>
      <c r="D106" s="125" t="s">
        <v>73</v>
      </c>
      <c r="E106" s="38" t="e">
        <f t="shared" ref="E106:X106" si="93">E99/E101</f>
        <v>#DIV/0!</v>
      </c>
      <c r="F106" s="38" t="e">
        <f t="shared" si="93"/>
        <v>#DIV/0!</v>
      </c>
      <c r="G106" s="38" t="e">
        <f t="shared" si="93"/>
        <v>#DIV/0!</v>
      </c>
      <c r="H106" s="38" t="e">
        <f t="shared" si="93"/>
        <v>#DIV/0!</v>
      </c>
      <c r="I106" s="38" t="e">
        <f t="shared" si="93"/>
        <v>#DIV/0!</v>
      </c>
      <c r="J106" s="38" t="e">
        <f t="shared" si="93"/>
        <v>#DIV/0!</v>
      </c>
      <c r="K106" s="38" t="e">
        <f t="shared" si="93"/>
        <v>#DIV/0!</v>
      </c>
      <c r="L106" s="38" t="e">
        <f t="shared" si="93"/>
        <v>#DIV/0!</v>
      </c>
      <c r="M106" s="38" t="e">
        <f t="shared" si="93"/>
        <v>#DIV/0!</v>
      </c>
      <c r="N106" s="38" t="e">
        <f t="shared" si="93"/>
        <v>#DIV/0!</v>
      </c>
      <c r="O106" s="38" t="e">
        <f t="shared" si="93"/>
        <v>#DIV/0!</v>
      </c>
      <c r="P106" s="38" t="e">
        <f t="shared" si="93"/>
        <v>#DIV/0!</v>
      </c>
      <c r="Q106" s="38" t="e">
        <f t="shared" si="93"/>
        <v>#DIV/0!</v>
      </c>
      <c r="R106" s="38" t="e">
        <f t="shared" si="93"/>
        <v>#DIV/0!</v>
      </c>
      <c r="S106" s="38" t="e">
        <f t="shared" si="93"/>
        <v>#DIV/0!</v>
      </c>
      <c r="T106" s="38" t="e">
        <f t="shared" si="93"/>
        <v>#DIV/0!</v>
      </c>
      <c r="U106" s="38" t="e">
        <f t="shared" si="93"/>
        <v>#DIV/0!</v>
      </c>
      <c r="V106" s="38" t="e">
        <f t="shared" si="93"/>
        <v>#DIV/0!</v>
      </c>
      <c r="W106" s="38" t="e">
        <f t="shared" si="93"/>
        <v>#DIV/0!</v>
      </c>
      <c r="X106" s="38" t="e">
        <f t="shared" si="93"/>
        <v>#DIV/0!</v>
      </c>
      <c r="Y106" s="38" t="e">
        <f t="shared" ref="Y106:AH106" si="94">Y99/Y101</f>
        <v>#DIV/0!</v>
      </c>
      <c r="Z106" s="38" t="e">
        <f t="shared" si="94"/>
        <v>#DIV/0!</v>
      </c>
      <c r="AA106" s="38" t="e">
        <f t="shared" si="94"/>
        <v>#DIV/0!</v>
      </c>
      <c r="AB106" s="38" t="e">
        <f t="shared" si="94"/>
        <v>#DIV/0!</v>
      </c>
      <c r="AC106" s="38" t="e">
        <f t="shared" si="94"/>
        <v>#DIV/0!</v>
      </c>
      <c r="AD106" s="38" t="e">
        <f t="shared" si="94"/>
        <v>#DIV/0!</v>
      </c>
      <c r="AE106" s="38" t="e">
        <f t="shared" si="94"/>
        <v>#DIV/0!</v>
      </c>
      <c r="AF106" s="38" t="e">
        <f t="shared" si="94"/>
        <v>#DIV/0!</v>
      </c>
      <c r="AG106" s="38" t="e">
        <f t="shared" si="94"/>
        <v>#DIV/0!</v>
      </c>
      <c r="AH106" s="38" t="e">
        <f t="shared" si="94"/>
        <v>#DIV/0!</v>
      </c>
      <c r="AI106" s="38" t="e">
        <f t="shared" ref="AI106:AW106" si="95">AI99/AI101</f>
        <v>#DIV/0!</v>
      </c>
      <c r="AJ106" s="38" t="e">
        <f t="shared" si="95"/>
        <v>#DIV/0!</v>
      </c>
      <c r="AK106" s="38" t="e">
        <f t="shared" si="95"/>
        <v>#DIV/0!</v>
      </c>
      <c r="AL106" s="38" t="e">
        <f t="shared" si="95"/>
        <v>#DIV/0!</v>
      </c>
      <c r="AM106" s="38" t="e">
        <f t="shared" si="95"/>
        <v>#DIV/0!</v>
      </c>
      <c r="AN106" s="286" t="e">
        <f t="shared" si="95"/>
        <v>#DIV/0!</v>
      </c>
      <c r="AO106" s="38" t="e">
        <f t="shared" si="95"/>
        <v>#DIV/0!</v>
      </c>
      <c r="AP106" s="38" t="e">
        <f t="shared" si="95"/>
        <v>#DIV/0!</v>
      </c>
      <c r="AQ106" s="38" t="e">
        <f t="shared" si="95"/>
        <v>#DIV/0!</v>
      </c>
      <c r="AR106" s="38" t="e">
        <f t="shared" si="95"/>
        <v>#DIV/0!</v>
      </c>
      <c r="AS106" s="38" t="e">
        <f t="shared" si="95"/>
        <v>#DIV/0!</v>
      </c>
      <c r="AT106" s="38" t="e">
        <f t="shared" si="95"/>
        <v>#DIV/0!</v>
      </c>
      <c r="AU106" s="38" t="e">
        <f t="shared" si="95"/>
        <v>#DIV/0!</v>
      </c>
      <c r="AV106" s="38" t="e">
        <f t="shared" si="95"/>
        <v>#DIV/0!</v>
      </c>
      <c r="AW106" s="38" t="e">
        <f t="shared" si="95"/>
        <v>#DIV/0!</v>
      </c>
      <c r="AX106" s="38" t="e">
        <f t="shared" ref="AX106:BL106" si="96">AX99/AX101</f>
        <v>#DIV/0!</v>
      </c>
      <c r="AY106" s="38" t="e">
        <f t="shared" si="96"/>
        <v>#DIV/0!</v>
      </c>
      <c r="AZ106" s="38" t="e">
        <f t="shared" si="96"/>
        <v>#DIV/0!</v>
      </c>
      <c r="BA106" s="38" t="e">
        <f t="shared" si="96"/>
        <v>#DIV/0!</v>
      </c>
      <c r="BB106" s="38" t="e">
        <f t="shared" si="96"/>
        <v>#DIV/0!</v>
      </c>
      <c r="BC106" s="38" t="e">
        <f t="shared" si="96"/>
        <v>#DIV/0!</v>
      </c>
      <c r="BD106" s="38" t="e">
        <f t="shared" si="96"/>
        <v>#DIV/0!</v>
      </c>
      <c r="BE106" s="38" t="e">
        <f t="shared" si="96"/>
        <v>#DIV/0!</v>
      </c>
      <c r="BF106" s="38" t="e">
        <f t="shared" si="96"/>
        <v>#DIV/0!</v>
      </c>
      <c r="BG106" s="38" t="e">
        <f t="shared" si="96"/>
        <v>#DIV/0!</v>
      </c>
      <c r="BH106" s="38" t="e">
        <f t="shared" si="96"/>
        <v>#DIV/0!</v>
      </c>
      <c r="BI106" s="38" t="e">
        <f>BI99/BI101</f>
        <v>#DIV/0!</v>
      </c>
      <c r="BJ106" s="38" t="e">
        <f t="shared" ref="BJ106:BK106" si="97">BJ99/BJ101</f>
        <v>#DIV/0!</v>
      </c>
      <c r="BK106" s="38" t="e">
        <f t="shared" si="97"/>
        <v>#DIV/0!</v>
      </c>
      <c r="BL106" s="38" t="e">
        <f t="shared" si="96"/>
        <v>#DIV/0!</v>
      </c>
    </row>
    <row r="107" spans="2:64" ht="18" customHeight="1" x14ac:dyDescent="0.4">
      <c r="B107" s="301"/>
      <c r="C107" s="302"/>
      <c r="D107" s="126" t="s">
        <v>52</v>
      </c>
      <c r="E107" s="34"/>
      <c r="F107" s="32"/>
      <c r="G107" s="33"/>
      <c r="H107" s="34"/>
      <c r="I107" s="33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28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2:64" ht="18" customHeight="1" x14ac:dyDescent="0.4">
      <c r="B108" s="301"/>
      <c r="C108" s="302"/>
      <c r="D108" s="123" t="s">
        <v>104</v>
      </c>
      <c r="E108" s="34"/>
      <c r="F108" s="32"/>
      <c r="G108" s="33"/>
      <c r="H108" s="34"/>
      <c r="I108" s="33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28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2:64" ht="18" customHeight="1" x14ac:dyDescent="0.4">
      <c r="B109" s="301"/>
      <c r="C109" s="302"/>
      <c r="D109" s="123" t="s">
        <v>74</v>
      </c>
      <c r="E109" s="34"/>
      <c r="F109" s="32"/>
      <c r="G109" s="33"/>
      <c r="H109" s="34"/>
      <c r="I109" s="33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28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2:64" ht="18" customHeight="1" x14ac:dyDescent="0.4">
      <c r="B110" s="301"/>
      <c r="C110" s="302"/>
      <c r="D110" s="123" t="s">
        <v>136</v>
      </c>
      <c r="E110" s="31"/>
      <c r="F110" s="32"/>
      <c r="G110" s="33"/>
      <c r="H110" s="34"/>
      <c r="I110" s="33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28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2:64" ht="18" customHeight="1" x14ac:dyDescent="0.4">
      <c r="B111" s="301"/>
      <c r="C111" s="302"/>
      <c r="D111" s="123" t="s">
        <v>137</v>
      </c>
      <c r="E111" s="31"/>
      <c r="F111" s="32"/>
      <c r="G111" s="33"/>
      <c r="H111" s="34"/>
      <c r="I111" s="33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28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2:64" ht="18" customHeight="1" x14ac:dyDescent="0.4">
      <c r="B112" s="301"/>
      <c r="C112" s="302"/>
      <c r="D112" s="123" t="s">
        <v>75</v>
      </c>
      <c r="E112" s="34"/>
      <c r="F112" s="32"/>
      <c r="G112" s="33"/>
      <c r="H112" s="34"/>
      <c r="I112" s="33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28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2:64" ht="18" customHeight="1" x14ac:dyDescent="0.4">
      <c r="B113" s="301"/>
      <c r="C113" s="302"/>
      <c r="D113" s="123" t="s">
        <v>76</v>
      </c>
      <c r="E113" s="34"/>
      <c r="F113" s="32"/>
      <c r="G113" s="35"/>
      <c r="H113" s="34"/>
      <c r="I113" s="33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28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2:64" ht="18" customHeight="1" thickBot="1" x14ac:dyDescent="0.3">
      <c r="B114" s="303"/>
      <c r="C114" s="304"/>
      <c r="D114" s="125" t="s">
        <v>77</v>
      </c>
      <c r="E114" s="38" t="e">
        <f>E107/E109</f>
        <v>#DIV/0!</v>
      </c>
      <c r="F114" s="38" t="e">
        <f t="shared" ref="F114:X114" si="98">F107/F109</f>
        <v>#DIV/0!</v>
      </c>
      <c r="G114" s="38" t="e">
        <f t="shared" si="98"/>
        <v>#DIV/0!</v>
      </c>
      <c r="H114" s="38" t="e">
        <f t="shared" si="98"/>
        <v>#DIV/0!</v>
      </c>
      <c r="I114" s="38" t="e">
        <f t="shared" si="98"/>
        <v>#DIV/0!</v>
      </c>
      <c r="J114" s="38" t="e">
        <f t="shared" si="98"/>
        <v>#DIV/0!</v>
      </c>
      <c r="K114" s="38" t="e">
        <f t="shared" si="98"/>
        <v>#DIV/0!</v>
      </c>
      <c r="L114" s="38" t="e">
        <f t="shared" si="98"/>
        <v>#DIV/0!</v>
      </c>
      <c r="M114" s="38" t="e">
        <f t="shared" si="98"/>
        <v>#DIV/0!</v>
      </c>
      <c r="N114" s="38" t="e">
        <f t="shared" si="98"/>
        <v>#DIV/0!</v>
      </c>
      <c r="O114" s="38" t="e">
        <f t="shared" si="98"/>
        <v>#DIV/0!</v>
      </c>
      <c r="P114" s="38" t="e">
        <f t="shared" si="98"/>
        <v>#DIV/0!</v>
      </c>
      <c r="Q114" s="38" t="e">
        <f t="shared" si="98"/>
        <v>#DIV/0!</v>
      </c>
      <c r="R114" s="38" t="e">
        <f t="shared" si="98"/>
        <v>#DIV/0!</v>
      </c>
      <c r="S114" s="38" t="e">
        <f t="shared" si="98"/>
        <v>#DIV/0!</v>
      </c>
      <c r="T114" s="38" t="e">
        <f t="shared" si="98"/>
        <v>#DIV/0!</v>
      </c>
      <c r="U114" s="38" t="e">
        <f t="shared" si="98"/>
        <v>#DIV/0!</v>
      </c>
      <c r="V114" s="38" t="e">
        <f t="shared" si="98"/>
        <v>#DIV/0!</v>
      </c>
      <c r="W114" s="38" t="e">
        <f t="shared" si="98"/>
        <v>#DIV/0!</v>
      </c>
      <c r="X114" s="38" t="e">
        <f t="shared" si="98"/>
        <v>#DIV/0!</v>
      </c>
      <c r="Y114" s="38" t="e">
        <f t="shared" ref="Y114:AH114" si="99">Y107/Y109</f>
        <v>#DIV/0!</v>
      </c>
      <c r="Z114" s="38" t="e">
        <f t="shared" si="99"/>
        <v>#DIV/0!</v>
      </c>
      <c r="AA114" s="38" t="e">
        <f t="shared" si="99"/>
        <v>#DIV/0!</v>
      </c>
      <c r="AB114" s="38" t="e">
        <f t="shared" si="99"/>
        <v>#DIV/0!</v>
      </c>
      <c r="AC114" s="38" t="e">
        <f t="shared" si="99"/>
        <v>#DIV/0!</v>
      </c>
      <c r="AD114" s="38" t="e">
        <f t="shared" si="99"/>
        <v>#DIV/0!</v>
      </c>
      <c r="AE114" s="38" t="e">
        <f t="shared" si="99"/>
        <v>#DIV/0!</v>
      </c>
      <c r="AF114" s="38" t="e">
        <f t="shared" si="99"/>
        <v>#DIV/0!</v>
      </c>
      <c r="AG114" s="38" t="e">
        <f t="shared" si="99"/>
        <v>#DIV/0!</v>
      </c>
      <c r="AH114" s="38" t="e">
        <f t="shared" si="99"/>
        <v>#DIV/0!</v>
      </c>
      <c r="AI114" s="38" t="e">
        <f t="shared" ref="AI114:AW114" si="100">AI107/AI109</f>
        <v>#DIV/0!</v>
      </c>
      <c r="AJ114" s="38" t="e">
        <f t="shared" si="100"/>
        <v>#DIV/0!</v>
      </c>
      <c r="AK114" s="38" t="e">
        <f t="shared" si="100"/>
        <v>#DIV/0!</v>
      </c>
      <c r="AL114" s="38" t="e">
        <f t="shared" si="100"/>
        <v>#DIV/0!</v>
      </c>
      <c r="AM114" s="38" t="e">
        <f t="shared" si="100"/>
        <v>#DIV/0!</v>
      </c>
      <c r="AN114" s="286" t="e">
        <f t="shared" si="100"/>
        <v>#DIV/0!</v>
      </c>
      <c r="AO114" s="38" t="e">
        <f t="shared" si="100"/>
        <v>#DIV/0!</v>
      </c>
      <c r="AP114" s="38" t="e">
        <f t="shared" si="100"/>
        <v>#DIV/0!</v>
      </c>
      <c r="AQ114" s="38" t="e">
        <f t="shared" si="100"/>
        <v>#DIV/0!</v>
      </c>
      <c r="AR114" s="38" t="e">
        <f t="shared" si="100"/>
        <v>#DIV/0!</v>
      </c>
      <c r="AS114" s="38" t="e">
        <f t="shared" si="100"/>
        <v>#DIV/0!</v>
      </c>
      <c r="AT114" s="38" t="e">
        <f t="shared" si="100"/>
        <v>#DIV/0!</v>
      </c>
      <c r="AU114" s="38" t="e">
        <f t="shared" si="100"/>
        <v>#DIV/0!</v>
      </c>
      <c r="AV114" s="38" t="e">
        <f t="shared" si="100"/>
        <v>#DIV/0!</v>
      </c>
      <c r="AW114" s="38" t="e">
        <f t="shared" si="100"/>
        <v>#DIV/0!</v>
      </c>
      <c r="AX114" s="38" t="e">
        <f t="shared" ref="AX114:BL114" si="101">AX107/AX109</f>
        <v>#DIV/0!</v>
      </c>
      <c r="AY114" s="38" t="e">
        <f t="shared" si="101"/>
        <v>#DIV/0!</v>
      </c>
      <c r="AZ114" s="38" t="e">
        <f t="shared" si="101"/>
        <v>#DIV/0!</v>
      </c>
      <c r="BA114" s="38" t="e">
        <f t="shared" si="101"/>
        <v>#DIV/0!</v>
      </c>
      <c r="BB114" s="38" t="e">
        <f t="shared" si="101"/>
        <v>#DIV/0!</v>
      </c>
      <c r="BC114" s="38" t="e">
        <f t="shared" si="101"/>
        <v>#DIV/0!</v>
      </c>
      <c r="BD114" s="38" t="e">
        <f t="shared" si="101"/>
        <v>#DIV/0!</v>
      </c>
      <c r="BE114" s="38" t="e">
        <f t="shared" si="101"/>
        <v>#DIV/0!</v>
      </c>
      <c r="BF114" s="38" t="e">
        <f t="shared" si="101"/>
        <v>#DIV/0!</v>
      </c>
      <c r="BG114" s="38" t="e">
        <f t="shared" si="101"/>
        <v>#DIV/0!</v>
      </c>
      <c r="BH114" s="38" t="e">
        <f t="shared" si="101"/>
        <v>#DIV/0!</v>
      </c>
      <c r="BI114" s="38" t="e">
        <f>BI107/BI109</f>
        <v>#DIV/0!</v>
      </c>
      <c r="BJ114" s="38" t="e">
        <f t="shared" ref="BJ114:BK114" si="102">BJ107/BJ109</f>
        <v>#DIV/0!</v>
      </c>
      <c r="BK114" s="38" t="e">
        <f t="shared" si="102"/>
        <v>#DIV/0!</v>
      </c>
      <c r="BL114" s="38" t="e">
        <f t="shared" si="101"/>
        <v>#DIV/0!</v>
      </c>
    </row>
    <row r="115" spans="2:64" ht="18" customHeight="1" x14ac:dyDescent="0.4">
      <c r="B115" s="299" t="s">
        <v>64</v>
      </c>
      <c r="C115" s="300"/>
      <c r="D115" s="69" t="s">
        <v>78</v>
      </c>
      <c r="E115" s="127" t="s">
        <v>312</v>
      </c>
      <c r="F115" s="128" t="s">
        <v>312</v>
      </c>
      <c r="G115" s="129" t="s">
        <v>312</v>
      </c>
      <c r="H115" s="130" t="s">
        <v>318</v>
      </c>
      <c r="I115" s="130" t="s">
        <v>316</v>
      </c>
      <c r="J115" s="127" t="s">
        <v>325</v>
      </c>
      <c r="K115" s="127" t="s">
        <v>322</v>
      </c>
      <c r="L115" s="127" t="s">
        <v>322</v>
      </c>
      <c r="M115" s="127"/>
      <c r="N115" s="127"/>
      <c r="O115" s="127" t="s">
        <v>317</v>
      </c>
      <c r="P115" s="127"/>
      <c r="Q115" s="127"/>
      <c r="R115" s="127"/>
      <c r="S115" s="127"/>
      <c r="T115" s="127" t="s">
        <v>427</v>
      </c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28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</row>
    <row r="116" spans="2:64" ht="18" customHeight="1" x14ac:dyDescent="0.4">
      <c r="B116" s="301"/>
      <c r="C116" s="302"/>
      <c r="D116" s="72" t="s">
        <v>32</v>
      </c>
      <c r="E116" s="39">
        <v>18</v>
      </c>
      <c r="F116" s="40">
        <v>18</v>
      </c>
      <c r="G116" s="39">
        <v>18</v>
      </c>
      <c r="H116" s="39">
        <v>18</v>
      </c>
      <c r="I116" s="41">
        <v>18</v>
      </c>
      <c r="J116" s="39">
        <v>18</v>
      </c>
      <c r="K116" s="39">
        <v>18</v>
      </c>
      <c r="L116" s="39">
        <v>18</v>
      </c>
      <c r="M116" s="39"/>
      <c r="N116" s="39"/>
      <c r="O116" s="39">
        <v>18</v>
      </c>
      <c r="P116" s="39">
        <v>21</v>
      </c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288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</row>
    <row r="117" spans="2:64" ht="18" customHeight="1" x14ac:dyDescent="0.4">
      <c r="B117" s="301"/>
      <c r="C117" s="302"/>
      <c r="D117" s="72" t="s">
        <v>147</v>
      </c>
      <c r="E117" s="39"/>
      <c r="F117" s="40"/>
      <c r="G117" s="39"/>
      <c r="H117" s="39"/>
      <c r="I117" s="41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288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</row>
    <row r="118" spans="2:64" ht="18" customHeight="1" x14ac:dyDescent="0.4">
      <c r="B118" s="301"/>
      <c r="C118" s="302"/>
      <c r="D118" s="72" t="s">
        <v>63</v>
      </c>
      <c r="E118" s="39"/>
      <c r="F118" s="40"/>
      <c r="G118" s="39"/>
      <c r="H118" s="39"/>
      <c r="I118" s="41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288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</row>
    <row r="119" spans="2:64" ht="18" customHeight="1" thickBot="1" x14ac:dyDescent="0.45">
      <c r="B119" s="301"/>
      <c r="C119" s="302"/>
      <c r="D119" s="82" t="s">
        <v>38</v>
      </c>
      <c r="E119" s="131"/>
      <c r="F119" s="132"/>
      <c r="G119" s="133"/>
      <c r="H119" s="131"/>
      <c r="I119" s="133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289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</row>
    <row r="120" spans="2:64" ht="18" customHeight="1" x14ac:dyDescent="0.4">
      <c r="B120" s="301"/>
      <c r="C120" s="302"/>
      <c r="D120" s="69" t="s">
        <v>79</v>
      </c>
      <c r="E120" s="134"/>
      <c r="F120" s="128"/>
      <c r="G120" s="135"/>
      <c r="H120" s="136"/>
      <c r="I120" s="136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290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</row>
    <row r="121" spans="2:64" ht="18" customHeight="1" x14ac:dyDescent="0.4">
      <c r="B121" s="301"/>
      <c r="C121" s="302"/>
      <c r="D121" s="72" t="s">
        <v>80</v>
      </c>
      <c r="E121" s="39"/>
      <c r="F121" s="40"/>
      <c r="G121" s="39"/>
      <c r="H121" s="39"/>
      <c r="I121" s="41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288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</row>
    <row r="122" spans="2:64" ht="18" customHeight="1" x14ac:dyDescent="0.4">
      <c r="B122" s="301"/>
      <c r="C122" s="302"/>
      <c r="D122" s="72" t="s">
        <v>149</v>
      </c>
      <c r="E122" s="39"/>
      <c r="F122" s="40"/>
      <c r="G122" s="39"/>
      <c r="H122" s="39"/>
      <c r="I122" s="41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288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</row>
    <row r="123" spans="2:64" ht="18" customHeight="1" x14ac:dyDescent="0.4">
      <c r="B123" s="301"/>
      <c r="C123" s="302"/>
      <c r="D123" s="72" t="s">
        <v>81</v>
      </c>
      <c r="E123" s="39"/>
      <c r="F123" s="40"/>
      <c r="G123" s="39"/>
      <c r="H123" s="39"/>
      <c r="I123" s="41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288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</row>
    <row r="124" spans="2:64" ht="18" customHeight="1" thickBot="1" x14ac:dyDescent="0.45">
      <c r="B124" s="301"/>
      <c r="C124" s="302"/>
      <c r="D124" s="82" t="s">
        <v>82</v>
      </c>
      <c r="E124" s="131"/>
      <c r="F124" s="132"/>
      <c r="G124" s="133"/>
      <c r="H124" s="131"/>
      <c r="I124" s="133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289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</row>
    <row r="125" spans="2:64" ht="18" customHeight="1" x14ac:dyDescent="0.4">
      <c r="B125" s="301"/>
      <c r="C125" s="302"/>
      <c r="D125" s="69" t="s">
        <v>83</v>
      </c>
      <c r="E125" s="134"/>
      <c r="F125" s="128"/>
      <c r="G125" s="135"/>
      <c r="H125" s="136"/>
      <c r="I125" s="136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290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</row>
    <row r="126" spans="2:64" ht="18" customHeight="1" x14ac:dyDescent="0.4">
      <c r="B126" s="301"/>
      <c r="C126" s="302"/>
      <c r="D126" s="72" t="s">
        <v>84</v>
      </c>
      <c r="E126" s="39"/>
      <c r="F126" s="40"/>
      <c r="G126" s="39"/>
      <c r="H126" s="39"/>
      <c r="I126" s="41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288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</row>
    <row r="127" spans="2:64" ht="18" customHeight="1" x14ac:dyDescent="0.4">
      <c r="B127" s="301"/>
      <c r="C127" s="302"/>
      <c r="D127" s="72" t="s">
        <v>148</v>
      </c>
      <c r="E127" s="39"/>
      <c r="F127" s="40"/>
      <c r="G127" s="39"/>
      <c r="H127" s="39"/>
      <c r="I127" s="41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288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</row>
    <row r="128" spans="2:64" ht="18" customHeight="1" x14ac:dyDescent="0.4">
      <c r="B128" s="301"/>
      <c r="C128" s="302"/>
      <c r="D128" s="72" t="s">
        <v>85</v>
      </c>
      <c r="E128" s="39"/>
      <c r="F128" s="40"/>
      <c r="G128" s="39"/>
      <c r="H128" s="39"/>
      <c r="I128" s="41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288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</row>
    <row r="129" spans="2:64" ht="18" customHeight="1" thickBot="1" x14ac:dyDescent="0.45">
      <c r="B129" s="303"/>
      <c r="C129" s="304"/>
      <c r="D129" s="82" t="s">
        <v>86</v>
      </c>
      <c r="E129" s="131"/>
      <c r="F129" s="132"/>
      <c r="G129" s="133"/>
      <c r="H129" s="131"/>
      <c r="I129" s="133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289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</row>
    <row r="130" spans="2:64" ht="18" customHeight="1" x14ac:dyDescent="0.25">
      <c r="B130" s="296" t="s">
        <v>105</v>
      </c>
      <c r="C130" s="305" t="s">
        <v>135</v>
      </c>
      <c r="D130" s="137" t="s">
        <v>106</v>
      </c>
      <c r="E130" s="138"/>
      <c r="F130" s="139"/>
      <c r="G130" s="138"/>
      <c r="H130" s="139"/>
      <c r="I130" s="140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291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</row>
    <row r="131" spans="2:64" ht="18" customHeight="1" x14ac:dyDescent="0.25">
      <c r="B131" s="297"/>
      <c r="C131" s="306"/>
      <c r="D131" s="98" t="s">
        <v>107</v>
      </c>
      <c r="E131" s="99"/>
      <c r="F131" s="100"/>
      <c r="G131" s="99"/>
      <c r="H131" s="100"/>
      <c r="I131" s="101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27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</row>
    <row r="132" spans="2:64" ht="18" customHeight="1" x14ac:dyDescent="0.25">
      <c r="B132" s="297"/>
      <c r="C132" s="306"/>
      <c r="D132" s="98" t="s">
        <v>108</v>
      </c>
      <c r="E132" s="99"/>
      <c r="F132" s="100"/>
      <c r="G132" s="99"/>
      <c r="H132" s="100"/>
      <c r="I132" s="101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27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</row>
    <row r="133" spans="2:64" ht="18" customHeight="1" x14ac:dyDescent="0.25">
      <c r="B133" s="297"/>
      <c r="C133" s="306"/>
      <c r="D133" s="98" t="s">
        <v>109</v>
      </c>
      <c r="E133" s="99"/>
      <c r="F133" s="100"/>
      <c r="G133" s="99"/>
      <c r="H133" s="100"/>
      <c r="I133" s="101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27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</row>
    <row r="134" spans="2:64" ht="18" customHeight="1" x14ac:dyDescent="0.25">
      <c r="B134" s="297"/>
      <c r="C134" s="306"/>
      <c r="D134" s="98" t="s">
        <v>110</v>
      </c>
      <c r="E134" s="99"/>
      <c r="F134" s="100"/>
      <c r="G134" s="101"/>
      <c r="H134" s="100"/>
      <c r="I134" s="101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27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</row>
    <row r="135" spans="2:64" ht="18" customHeight="1" thickBot="1" x14ac:dyDescent="0.3">
      <c r="B135" s="297"/>
      <c r="C135" s="307"/>
      <c r="D135" s="141" t="s">
        <v>111</v>
      </c>
      <c r="E135" s="103"/>
      <c r="F135" s="104"/>
      <c r="G135" s="103"/>
      <c r="H135" s="104"/>
      <c r="I135" s="142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292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</row>
    <row r="136" spans="2:64" ht="18" customHeight="1" x14ac:dyDescent="0.25">
      <c r="B136" s="297"/>
      <c r="C136" s="306" t="s">
        <v>112</v>
      </c>
      <c r="D136" s="94" t="s">
        <v>113</v>
      </c>
      <c r="E136" s="95"/>
      <c r="F136" s="96"/>
      <c r="G136" s="95"/>
      <c r="H136" s="96"/>
      <c r="I136" s="97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269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96"/>
      <c r="BL136" s="96"/>
    </row>
    <row r="137" spans="2:64" ht="18" customHeight="1" x14ac:dyDescent="0.25">
      <c r="B137" s="297"/>
      <c r="C137" s="306"/>
      <c r="D137" s="98" t="s">
        <v>107</v>
      </c>
      <c r="E137" s="99"/>
      <c r="F137" s="100"/>
      <c r="G137" s="99"/>
      <c r="H137" s="100"/>
      <c r="I137" s="101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27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</row>
    <row r="138" spans="2:64" ht="18" customHeight="1" x14ac:dyDescent="0.25">
      <c r="B138" s="297"/>
      <c r="C138" s="306"/>
      <c r="D138" s="98" t="s">
        <v>114</v>
      </c>
      <c r="E138" s="99"/>
      <c r="F138" s="99"/>
      <c r="G138" s="99"/>
      <c r="H138" s="100"/>
      <c r="I138" s="101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27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</row>
    <row r="139" spans="2:64" ht="18" customHeight="1" x14ac:dyDescent="0.25">
      <c r="B139" s="297"/>
      <c r="C139" s="306"/>
      <c r="D139" s="98" t="s">
        <v>109</v>
      </c>
      <c r="E139" s="99"/>
      <c r="F139" s="99"/>
      <c r="G139" s="99"/>
      <c r="H139" s="100"/>
      <c r="I139" s="101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27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</row>
    <row r="140" spans="2:64" ht="18" customHeight="1" x14ac:dyDescent="0.25">
      <c r="B140" s="297"/>
      <c r="C140" s="306"/>
      <c r="D140" s="98" t="s">
        <v>115</v>
      </c>
      <c r="E140" s="99"/>
      <c r="F140" s="99"/>
      <c r="G140" s="99"/>
      <c r="H140" s="100"/>
      <c r="I140" s="101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27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</row>
    <row r="141" spans="2:64" ht="18" customHeight="1" x14ac:dyDescent="0.25">
      <c r="B141" s="297"/>
      <c r="C141" s="306"/>
      <c r="D141" s="98" t="s">
        <v>111</v>
      </c>
      <c r="E141" s="99"/>
      <c r="F141" s="99"/>
      <c r="G141" s="99"/>
      <c r="H141" s="100"/>
      <c r="I141" s="101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27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</row>
    <row r="142" spans="2:64" ht="18" customHeight="1" x14ac:dyDescent="0.25">
      <c r="B142" s="297"/>
      <c r="C142" s="306" t="s">
        <v>132</v>
      </c>
      <c r="D142" s="94" t="s">
        <v>116</v>
      </c>
      <c r="E142" s="95"/>
      <c r="F142" s="95"/>
      <c r="G142" s="95"/>
      <c r="H142" s="96"/>
      <c r="I142" s="97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269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</row>
    <row r="143" spans="2:64" ht="18" customHeight="1" x14ac:dyDescent="0.25">
      <c r="B143" s="297"/>
      <c r="C143" s="306"/>
      <c r="D143" s="98" t="s">
        <v>117</v>
      </c>
      <c r="E143" s="99"/>
      <c r="F143" s="99"/>
      <c r="G143" s="99"/>
      <c r="H143" s="100"/>
      <c r="I143" s="101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27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</row>
    <row r="144" spans="2:64" ht="18" customHeight="1" x14ac:dyDescent="0.25">
      <c r="B144" s="297"/>
      <c r="C144" s="306"/>
      <c r="D144" s="98" t="s">
        <v>118</v>
      </c>
      <c r="E144" s="99"/>
      <c r="F144" s="99"/>
      <c r="G144" s="99"/>
      <c r="H144" s="100"/>
      <c r="I144" s="101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27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</row>
    <row r="145" spans="2:64" ht="18" customHeight="1" x14ac:dyDescent="0.25">
      <c r="B145" s="297"/>
      <c r="C145" s="306"/>
      <c r="D145" s="98" t="s">
        <v>119</v>
      </c>
      <c r="E145" s="99"/>
      <c r="F145" s="99"/>
      <c r="G145" s="99"/>
      <c r="H145" s="100"/>
      <c r="I145" s="101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27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</row>
    <row r="146" spans="2:64" ht="18" customHeight="1" x14ac:dyDescent="0.25">
      <c r="B146" s="297"/>
      <c r="C146" s="306"/>
      <c r="D146" s="143" t="s">
        <v>120</v>
      </c>
      <c r="E146" s="99"/>
      <c r="F146" s="99"/>
      <c r="G146" s="99"/>
      <c r="H146" s="100"/>
      <c r="I146" s="101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27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</row>
    <row r="147" spans="2:64" ht="18" customHeight="1" thickBot="1" x14ac:dyDescent="0.3">
      <c r="B147" s="297"/>
      <c r="C147" s="306"/>
      <c r="D147" s="102" t="s">
        <v>121</v>
      </c>
      <c r="E147" s="105"/>
      <c r="F147" s="105"/>
      <c r="G147" s="105"/>
      <c r="H147" s="106"/>
      <c r="I147" s="107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271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</row>
    <row r="148" spans="2:64" ht="18" customHeight="1" x14ac:dyDescent="0.25">
      <c r="B148" s="297"/>
      <c r="C148" s="293" t="s">
        <v>131</v>
      </c>
      <c r="D148" s="137" t="s">
        <v>122</v>
      </c>
      <c r="E148" s="138"/>
      <c r="F148" s="138"/>
      <c r="G148" s="138"/>
      <c r="H148" s="139"/>
      <c r="I148" s="140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291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</row>
    <row r="149" spans="2:64" ht="18" customHeight="1" x14ac:dyDescent="0.25">
      <c r="B149" s="297"/>
      <c r="C149" s="294"/>
      <c r="D149" s="98" t="s">
        <v>161</v>
      </c>
      <c r="E149" s="99"/>
      <c r="F149" s="99"/>
      <c r="G149" s="99"/>
      <c r="H149" s="100"/>
      <c r="I149" s="101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27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</row>
    <row r="150" spans="2:64" ht="18" customHeight="1" x14ac:dyDescent="0.25">
      <c r="B150" s="297"/>
      <c r="C150" s="294"/>
      <c r="D150" s="98" t="s">
        <v>123</v>
      </c>
      <c r="E150" s="99"/>
      <c r="F150" s="99"/>
      <c r="G150" s="99"/>
      <c r="H150" s="100"/>
      <c r="I150" s="101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27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</row>
    <row r="151" spans="2:64" ht="18" customHeight="1" x14ac:dyDescent="0.25">
      <c r="B151" s="297"/>
      <c r="C151" s="294"/>
      <c r="D151" s="98" t="s">
        <v>162</v>
      </c>
      <c r="E151" s="99"/>
      <c r="F151" s="99"/>
      <c r="G151" s="99"/>
      <c r="H151" s="100"/>
      <c r="I151" s="101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27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</row>
    <row r="152" spans="2:64" ht="39" customHeight="1" x14ac:dyDescent="0.25">
      <c r="B152" s="297"/>
      <c r="C152" s="294"/>
      <c r="D152" s="98" t="s">
        <v>124</v>
      </c>
      <c r="E152" s="99"/>
      <c r="F152" s="99"/>
      <c r="G152" s="99"/>
      <c r="H152" s="100"/>
      <c r="I152" s="101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27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</row>
    <row r="153" spans="2:64" ht="37.5" customHeight="1" thickBot="1" x14ac:dyDescent="0.3">
      <c r="B153" s="297"/>
      <c r="C153" s="295"/>
      <c r="D153" s="141" t="s">
        <v>125</v>
      </c>
      <c r="E153" s="103"/>
      <c r="F153" s="103"/>
      <c r="G153" s="103"/>
      <c r="H153" s="104"/>
      <c r="I153" s="142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292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Y153" s="104"/>
      <c r="AZ153" s="104"/>
      <c r="BA153" s="104"/>
      <c r="BB153" s="104"/>
      <c r="BC153" s="104"/>
      <c r="BD153" s="104"/>
      <c r="BE153" s="104"/>
      <c r="BF153" s="104"/>
      <c r="BG153" s="104"/>
      <c r="BH153" s="104"/>
      <c r="BI153" s="104"/>
      <c r="BJ153" s="104"/>
      <c r="BK153" s="104"/>
      <c r="BL153" s="104"/>
    </row>
    <row r="154" spans="2:64" ht="18" customHeight="1" x14ac:dyDescent="0.25">
      <c r="B154" s="297"/>
      <c r="C154" s="294" t="s">
        <v>130</v>
      </c>
      <c r="D154" s="94" t="s">
        <v>126</v>
      </c>
      <c r="E154" s="95"/>
      <c r="F154" s="95"/>
      <c r="G154" s="95"/>
      <c r="H154" s="96"/>
      <c r="I154" s="97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269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</row>
    <row r="155" spans="2:64" ht="18" customHeight="1" x14ac:dyDescent="0.25">
      <c r="B155" s="297"/>
      <c r="C155" s="294"/>
      <c r="D155" s="98" t="s">
        <v>127</v>
      </c>
      <c r="E155" s="99"/>
      <c r="F155" s="99"/>
      <c r="G155" s="99"/>
      <c r="H155" s="100"/>
      <c r="I155" s="101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27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</row>
    <row r="156" spans="2:64" ht="18" customHeight="1" x14ac:dyDescent="0.25">
      <c r="B156" s="297"/>
      <c r="C156" s="294"/>
      <c r="D156" s="98" t="s">
        <v>128</v>
      </c>
      <c r="E156" s="99"/>
      <c r="F156" s="99"/>
      <c r="G156" s="99"/>
      <c r="H156" s="100"/>
      <c r="I156" s="101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27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</row>
    <row r="157" spans="2:64" ht="18" customHeight="1" x14ac:dyDescent="0.25">
      <c r="B157" s="297"/>
      <c r="C157" s="294"/>
      <c r="D157" s="98" t="s">
        <v>129</v>
      </c>
      <c r="E157" s="99"/>
      <c r="F157" s="99"/>
      <c r="G157" s="99"/>
      <c r="H157" s="100"/>
      <c r="I157" s="101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27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</row>
    <row r="158" spans="2:64" ht="31.5" customHeight="1" x14ac:dyDescent="0.25">
      <c r="B158" s="297"/>
      <c r="C158" s="294"/>
      <c r="D158" s="98" t="s">
        <v>142</v>
      </c>
      <c r="E158" s="99"/>
      <c r="F158" s="99"/>
      <c r="G158" s="99"/>
      <c r="H158" s="100"/>
      <c r="I158" s="101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27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</row>
    <row r="159" spans="2:64" ht="31.5" customHeight="1" thickBot="1" x14ac:dyDescent="0.3">
      <c r="B159" s="298"/>
      <c r="C159" s="295"/>
      <c r="D159" s="141" t="s">
        <v>143</v>
      </c>
      <c r="E159" s="103"/>
      <c r="F159" s="103"/>
      <c r="G159" s="103"/>
      <c r="H159" s="104"/>
      <c r="I159" s="142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292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04"/>
      <c r="BJ159" s="104"/>
      <c r="BK159" s="104"/>
      <c r="BL159" s="104"/>
    </row>
  </sheetData>
  <sheetProtection algorithmName="SHA-512" hashValue="993mmp4rVfhGM1vgPHhvisJsp/9L5LTgglMEo8ILKR96V6Xx3go8a4ejniVpCRs5QLDstuYbFv93o9LTQA4LFQ==" saltValue="KXkLAsCPrgfpUM5zDLBSeQ==" spinCount="100000" sheet="1" formatCells="0" selectLockedCells="1"/>
  <mergeCells count="16">
    <mergeCell ref="C148:C153"/>
    <mergeCell ref="C154:C159"/>
    <mergeCell ref="B130:B159"/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  <mergeCell ref="C130:C135"/>
    <mergeCell ref="C136:C141"/>
    <mergeCell ref="C142:C147"/>
  </mergeCells>
  <pageMargins left="0.45" right="0.45" top="0.25" bottom="0.25" header="0.3" footer="0.05"/>
  <pageSetup paperSize="8" orientation="landscape" r:id="rId1"/>
  <rowBreaks count="1" manualBreakCount="1">
    <brk id="2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2016-02-27T07:46:27Z</dcterms:modified>
</cp:coreProperties>
</file>